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taconsultantsllc.sharepoint.com/sites/CTAConsultants/Shared Documents/Projects/NRVECRA VA/2 Specifications/5 Specs/4 Final Sections/"/>
    </mc:Choice>
  </mc:AlternateContent>
  <xr:revisionPtr revIDLastSave="2094" documentId="8_{7C3D18B8-5A83-D145-8599-10F1D6B7BA35}" xr6:coauthVersionLast="47" xr6:coauthVersionMax="47" xr10:uidLastSave="{AC91A421-CC3D-455B-8510-69C2F6ABE304}"/>
  <bookViews>
    <workbookView xWindow="20340" yWindow="-60" windowWidth="28920" windowHeight="15720" tabRatio="620" activeTab="7" xr2:uid="{0E441B20-97BA-4139-8D87-52DCCED74973}"/>
  </bookViews>
  <sheets>
    <sheet name="Project Info" sheetId="1" r:id="rId1"/>
    <sheet name="Project Summation" sheetId="2" r:id="rId2"/>
    <sheet name="A. Physical Facilities" sheetId="16" r:id="rId3"/>
    <sheet name="B. Radio System" sheetId="4" r:id="rId4"/>
    <sheet name="C. Connectivity Network" sheetId="5" r:id="rId5"/>
    <sheet name="D. Dispatch" sheetId="6" r:id="rId6"/>
    <sheet name="E. Services" sheetId="9" r:id="rId7"/>
    <sheet name="F. PS Subscribers" sheetId="7" r:id="rId8"/>
    <sheet name="G. Non-PS Subscribers " sheetId="18" r:id="rId9"/>
    <sheet name="H. Project Discount" sheetId="10" r:id="rId10"/>
    <sheet name="I. Project Options" sheetId="12" r:id="rId11"/>
    <sheet name="J. Ongoing Costs" sheetId="8" r:id="rId12"/>
    <sheet name="K. Ongoing Costs Options" sheetId="11" r:id="rId13"/>
    <sheet name="L. Mandatory Unit Pricing" sheetId="13" r:id="rId14"/>
    <sheet name="Notes" sheetId="14" r:id="rId1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E74" i="7" l="1"/>
  <c r="BB74" i="7"/>
  <c r="AY74" i="7"/>
  <c r="AV74" i="7"/>
  <c r="AS74" i="7"/>
  <c r="AP74" i="7"/>
  <c r="AM74" i="7"/>
  <c r="AJ74" i="7"/>
  <c r="AG74" i="7"/>
  <c r="AD74" i="7"/>
  <c r="AA74" i="7"/>
  <c r="X74" i="7"/>
  <c r="U74" i="7"/>
  <c r="R74" i="7"/>
  <c r="O74" i="7"/>
  <c r="L74" i="7"/>
  <c r="I74" i="7"/>
  <c r="BE23" i="7"/>
  <c r="BB23" i="7"/>
  <c r="AY23" i="7"/>
  <c r="AV23" i="7"/>
  <c r="AS23" i="7"/>
  <c r="AP23" i="7"/>
  <c r="AM23" i="7"/>
  <c r="AJ23" i="7"/>
  <c r="AG23" i="7"/>
  <c r="AD23" i="7"/>
  <c r="AA23" i="7"/>
  <c r="X23" i="7"/>
  <c r="U23" i="7"/>
  <c r="R23" i="7"/>
  <c r="O23" i="7"/>
  <c r="L23" i="7"/>
  <c r="I23" i="7"/>
  <c r="BE43" i="7"/>
  <c r="BB43" i="7"/>
  <c r="AY43" i="7"/>
  <c r="AV43" i="7"/>
  <c r="AS43" i="7"/>
  <c r="AP43" i="7"/>
  <c r="AM43" i="7"/>
  <c r="AJ43" i="7"/>
  <c r="AG43" i="7"/>
  <c r="AD43" i="7"/>
  <c r="AA43" i="7"/>
  <c r="X43" i="7"/>
  <c r="U43" i="7"/>
  <c r="R43" i="7"/>
  <c r="O43" i="7"/>
  <c r="L43" i="7"/>
  <c r="D1" i="16" l="1"/>
  <c r="A105" i="12"/>
  <c r="F11" i="18"/>
  <c r="B135" i="12"/>
  <c r="A135" i="12"/>
  <c r="B134" i="12"/>
  <c r="A134" i="12"/>
  <c r="B133" i="12"/>
  <c r="A133" i="12"/>
  <c r="B131" i="12"/>
  <c r="A131" i="12"/>
  <c r="B130" i="12"/>
  <c r="A130" i="12"/>
  <c r="B129" i="12"/>
  <c r="A129" i="12"/>
  <c r="B123" i="12"/>
  <c r="A123" i="12"/>
  <c r="B122" i="12"/>
  <c r="A122" i="12"/>
  <c r="B121" i="12"/>
  <c r="A121" i="12"/>
  <c r="B107" i="12"/>
  <c r="A107" i="12"/>
  <c r="B106" i="12"/>
  <c r="A106" i="12"/>
  <c r="B104" i="12"/>
  <c r="A104" i="12"/>
  <c r="B102" i="12"/>
  <c r="A102" i="12"/>
  <c r="B101" i="12"/>
  <c r="A101" i="12"/>
  <c r="B100" i="12"/>
  <c r="A100" i="12"/>
  <c r="B8" i="11"/>
  <c r="A8" i="11"/>
  <c r="A7" i="11"/>
  <c r="B7" i="11"/>
  <c r="A28" i="9" l="1"/>
  <c r="B28" i="9"/>
  <c r="C14" i="2"/>
  <c r="C13" i="2"/>
  <c r="C12" i="2"/>
  <c r="BD33" i="7"/>
  <c r="F79" i="7"/>
  <c r="F78" i="7"/>
  <c r="F77" i="7"/>
  <c r="F76" i="7"/>
  <c r="F74" i="7"/>
  <c r="F73" i="7"/>
  <c r="F72" i="7"/>
  <c r="F71" i="7"/>
  <c r="I35" i="18" l="1"/>
  <c r="I18" i="18"/>
  <c r="F41" i="18"/>
  <c r="J41" i="18"/>
  <c r="K41" i="18"/>
  <c r="M41" i="18"/>
  <c r="N41" i="18"/>
  <c r="P41" i="18"/>
  <c r="Q41" i="18"/>
  <c r="S41" i="18"/>
  <c r="T41" i="18"/>
  <c r="V41" i="18"/>
  <c r="W41" i="18"/>
  <c r="Y41" i="18"/>
  <c r="Z41" i="18"/>
  <c r="AB41" i="18"/>
  <c r="AC41" i="18"/>
  <c r="AE41" i="18"/>
  <c r="AF41" i="18"/>
  <c r="AH41" i="18"/>
  <c r="AI41" i="18"/>
  <c r="AK41" i="18"/>
  <c r="AL41" i="18"/>
  <c r="AN41" i="18"/>
  <c r="AO41" i="18"/>
  <c r="AQ41" i="18"/>
  <c r="AR41" i="18"/>
  <c r="AT41" i="18"/>
  <c r="AU41" i="18"/>
  <c r="AW41" i="18"/>
  <c r="AX41" i="18"/>
  <c r="AZ41" i="18"/>
  <c r="BA41" i="18"/>
  <c r="B41" i="18" l="1"/>
  <c r="A41" i="18"/>
  <c r="L27" i="7" l="1"/>
  <c r="O27" i="7"/>
  <c r="R27" i="7"/>
  <c r="U27" i="7"/>
  <c r="X27" i="7"/>
  <c r="AA27" i="7"/>
  <c r="AD27" i="7"/>
  <c r="AG27" i="7"/>
  <c r="AJ27" i="7"/>
  <c r="AM27" i="7"/>
  <c r="AP27" i="7"/>
  <c r="AS27" i="7"/>
  <c r="AV27" i="7"/>
  <c r="AY27" i="7"/>
  <c r="BB27" i="7"/>
  <c r="BE27" i="7"/>
  <c r="J26" i="6"/>
  <c r="K26" i="6"/>
  <c r="O26" i="6"/>
  <c r="P26" i="6"/>
  <c r="T26" i="6"/>
  <c r="U26" i="6"/>
  <c r="Y26" i="6"/>
  <c r="Z26" i="6"/>
  <c r="AD26" i="6"/>
  <c r="AE26" i="6"/>
  <c r="Q4" i="6"/>
  <c r="L4" i="6"/>
  <c r="A26" i="6" l="1"/>
  <c r="B26" i="6"/>
  <c r="BA91" i="7"/>
  <c r="AZ91" i="7"/>
  <c r="AX91" i="7"/>
  <c r="AW91" i="7"/>
  <c r="BA90" i="7"/>
  <c r="AZ90" i="7"/>
  <c r="AX90" i="7"/>
  <c r="AW90" i="7"/>
  <c r="BA89" i="7"/>
  <c r="AZ89" i="7"/>
  <c r="AX89" i="7"/>
  <c r="AW89" i="7"/>
  <c r="BA88" i="7"/>
  <c r="AZ88" i="7"/>
  <c r="AX88" i="7"/>
  <c r="AW88" i="7"/>
  <c r="BA86" i="7"/>
  <c r="AZ86" i="7"/>
  <c r="AX86" i="7"/>
  <c r="AW86" i="7"/>
  <c r="BA85" i="7"/>
  <c r="AZ85" i="7"/>
  <c r="AX85" i="7"/>
  <c r="AW85" i="7"/>
  <c r="BA84" i="7"/>
  <c r="AZ84" i="7"/>
  <c r="AX84" i="7"/>
  <c r="AW84" i="7"/>
  <c r="BA83" i="7"/>
  <c r="AZ83" i="7"/>
  <c r="AX83" i="7"/>
  <c r="AW83" i="7"/>
  <c r="BA82" i="7"/>
  <c r="AZ82" i="7"/>
  <c r="AX82" i="7"/>
  <c r="AW82" i="7"/>
  <c r="BA81" i="7"/>
  <c r="AZ81" i="7"/>
  <c r="AX81" i="7"/>
  <c r="AW81" i="7"/>
  <c r="BA79" i="7"/>
  <c r="AZ79" i="7"/>
  <c r="AX79" i="7"/>
  <c r="AW79" i="7"/>
  <c r="BA78" i="7"/>
  <c r="AZ78" i="7"/>
  <c r="AX78" i="7"/>
  <c r="AW78" i="7"/>
  <c r="BA77" i="7"/>
  <c r="AZ77" i="7"/>
  <c r="AX77" i="7"/>
  <c r="AW77" i="7"/>
  <c r="BA76" i="7"/>
  <c r="AZ76" i="7"/>
  <c r="AX76" i="7"/>
  <c r="AW76" i="7"/>
  <c r="BA74" i="7"/>
  <c r="AZ74" i="7"/>
  <c r="AX74" i="7"/>
  <c r="AW74" i="7"/>
  <c r="BA73" i="7"/>
  <c r="AZ73" i="7"/>
  <c r="AX73" i="7"/>
  <c r="AW73" i="7"/>
  <c r="BA72" i="7"/>
  <c r="AZ72" i="7"/>
  <c r="AX72" i="7"/>
  <c r="AW72" i="7"/>
  <c r="BA71" i="7"/>
  <c r="AZ71" i="7"/>
  <c r="AX71" i="7"/>
  <c r="AW71" i="7"/>
  <c r="BA70" i="7"/>
  <c r="AZ70" i="7"/>
  <c r="AX70" i="7"/>
  <c r="AW70" i="7"/>
  <c r="BA68" i="7"/>
  <c r="AZ68" i="7"/>
  <c r="AX68" i="7"/>
  <c r="AW68" i="7"/>
  <c r="BA67" i="7"/>
  <c r="AZ67" i="7"/>
  <c r="AX67" i="7"/>
  <c r="AW67" i="7"/>
  <c r="BA66" i="7"/>
  <c r="AZ66" i="7"/>
  <c r="AX66" i="7"/>
  <c r="AW66" i="7"/>
  <c r="AY65" i="7"/>
  <c r="AV65" i="7"/>
  <c r="BA64" i="7"/>
  <c r="AZ64" i="7"/>
  <c r="AX64" i="7"/>
  <c r="AW64" i="7"/>
  <c r="BA63" i="7"/>
  <c r="AZ63" i="7"/>
  <c r="AX63" i="7"/>
  <c r="AW63" i="7"/>
  <c r="BA62" i="7"/>
  <c r="AZ62" i="7"/>
  <c r="AX62" i="7"/>
  <c r="AW62" i="7"/>
  <c r="AY61" i="7"/>
  <c r="AV61" i="7"/>
  <c r="BA54" i="7"/>
  <c r="AZ54" i="7"/>
  <c r="AX54" i="7"/>
  <c r="AW54" i="7"/>
  <c r="BA53" i="7"/>
  <c r="AZ53" i="7"/>
  <c r="AX53" i="7"/>
  <c r="AW53" i="7"/>
  <c r="BA52" i="7"/>
  <c r="AZ52" i="7"/>
  <c r="AX52" i="7"/>
  <c r="AW52" i="7"/>
  <c r="BA51" i="7"/>
  <c r="AZ51" i="7"/>
  <c r="AX51" i="7"/>
  <c r="AW51" i="7"/>
  <c r="BA50" i="7"/>
  <c r="AZ50" i="7"/>
  <c r="AX50" i="7"/>
  <c r="AW50" i="7"/>
  <c r="BA49" i="7"/>
  <c r="AZ49" i="7"/>
  <c r="AX49" i="7"/>
  <c r="AW49" i="7"/>
  <c r="BA59" i="7"/>
  <c r="AZ59" i="7"/>
  <c r="AX59" i="7"/>
  <c r="AW59" i="7"/>
  <c r="BA58" i="7"/>
  <c r="AZ58" i="7"/>
  <c r="AX58" i="7"/>
  <c r="AW58" i="7"/>
  <c r="BA57" i="7"/>
  <c r="AZ57" i="7"/>
  <c r="AX57" i="7"/>
  <c r="AW57" i="7"/>
  <c r="BA56" i="7"/>
  <c r="AZ56" i="7"/>
  <c r="AX56" i="7"/>
  <c r="AW56" i="7"/>
  <c r="BA55" i="7"/>
  <c r="AZ55" i="7"/>
  <c r="AX55" i="7"/>
  <c r="AW55" i="7"/>
  <c r="BA48" i="7"/>
  <c r="AZ48" i="7"/>
  <c r="AX48" i="7"/>
  <c r="AW48" i="7"/>
  <c r="BA47" i="7"/>
  <c r="AZ47" i="7"/>
  <c r="AX47" i="7"/>
  <c r="AW47" i="7"/>
  <c r="BA45" i="7"/>
  <c r="AZ45" i="7"/>
  <c r="AX45" i="7"/>
  <c r="AW45" i="7"/>
  <c r="BA44" i="7"/>
  <c r="AZ44" i="7"/>
  <c r="AX44" i="7"/>
  <c r="AW44" i="7"/>
  <c r="BA43" i="7"/>
  <c r="AZ43" i="7"/>
  <c r="AX43" i="7"/>
  <c r="AW43" i="7"/>
  <c r="BA42" i="7"/>
  <c r="AZ42" i="7"/>
  <c r="AX42" i="7"/>
  <c r="AW42" i="7"/>
  <c r="BA41" i="7"/>
  <c r="AZ41" i="7"/>
  <c r="AX41" i="7"/>
  <c r="AW41" i="7"/>
  <c r="BA40" i="7"/>
  <c r="AZ40" i="7"/>
  <c r="AX40" i="7"/>
  <c r="AW40" i="7"/>
  <c r="BA39" i="7"/>
  <c r="AZ39" i="7"/>
  <c r="AX39" i="7"/>
  <c r="AW39" i="7"/>
  <c r="BA38" i="7"/>
  <c r="AZ38" i="7"/>
  <c r="AX38" i="7"/>
  <c r="AW38" i="7"/>
  <c r="BA36" i="7"/>
  <c r="AZ36" i="7"/>
  <c r="AX36" i="7"/>
  <c r="AW36" i="7"/>
  <c r="BA35" i="7"/>
  <c r="AZ35" i="7"/>
  <c r="AX35" i="7"/>
  <c r="AW35" i="7"/>
  <c r="BA34" i="7"/>
  <c r="AZ34" i="7"/>
  <c r="AX34" i="7"/>
  <c r="AW34" i="7"/>
  <c r="BA33" i="7"/>
  <c r="AZ33" i="7"/>
  <c r="AX33" i="7"/>
  <c r="AW33" i="7"/>
  <c r="AY32" i="7"/>
  <c r="AY26" i="7" s="1"/>
  <c r="AV32" i="7"/>
  <c r="AV26" i="7" s="1"/>
  <c r="BA31" i="7"/>
  <c r="AZ31" i="7"/>
  <c r="AX31" i="7"/>
  <c r="AW31" i="7"/>
  <c r="BA30" i="7"/>
  <c r="AZ30" i="7"/>
  <c r="AX30" i="7"/>
  <c r="AW30" i="7"/>
  <c r="BA29" i="7"/>
  <c r="AZ29" i="7"/>
  <c r="AX29" i="7"/>
  <c r="AW29" i="7"/>
  <c r="BA28" i="7"/>
  <c r="AZ28" i="7"/>
  <c r="AX28" i="7"/>
  <c r="AW28" i="7"/>
  <c r="BA25" i="7"/>
  <c r="AZ25" i="7"/>
  <c r="AX25" i="7"/>
  <c r="AW25" i="7"/>
  <c r="BA24" i="7"/>
  <c r="AZ24" i="7"/>
  <c r="AX24" i="7"/>
  <c r="AW24" i="7"/>
  <c r="BA23" i="7"/>
  <c r="AZ23" i="7"/>
  <c r="AX23" i="7"/>
  <c r="AW23" i="7"/>
  <c r="BA22" i="7"/>
  <c r="AZ22" i="7"/>
  <c r="AX22" i="7"/>
  <c r="AW22" i="7"/>
  <c r="BA21" i="7"/>
  <c r="AZ21" i="7"/>
  <c r="AX21" i="7"/>
  <c r="AW21" i="7"/>
  <c r="BA20" i="7"/>
  <c r="AZ20" i="7"/>
  <c r="AX20" i="7"/>
  <c r="AW20" i="7"/>
  <c r="BA19" i="7"/>
  <c r="AZ19" i="7"/>
  <c r="AX19" i="7"/>
  <c r="AW19" i="7"/>
  <c r="BA18" i="7"/>
  <c r="AZ18" i="7"/>
  <c r="AX18" i="7"/>
  <c r="AW18" i="7"/>
  <c r="BA16" i="7"/>
  <c r="AZ16" i="7"/>
  <c r="AX16" i="7"/>
  <c r="AW16" i="7"/>
  <c r="BA15" i="7"/>
  <c r="AZ15" i="7"/>
  <c r="AX15" i="7"/>
  <c r="AW15" i="7"/>
  <c r="BA14" i="7"/>
  <c r="AZ14" i="7"/>
  <c r="AX14" i="7"/>
  <c r="AW14" i="7"/>
  <c r="AY13" i="7"/>
  <c r="AV13" i="7"/>
  <c r="BA12" i="7"/>
  <c r="AZ12" i="7"/>
  <c r="AX12" i="7"/>
  <c r="AW12" i="7"/>
  <c r="BA11" i="7"/>
  <c r="AZ11" i="7"/>
  <c r="AX11" i="7"/>
  <c r="AW11" i="7"/>
  <c r="BA10" i="7"/>
  <c r="AZ10" i="7"/>
  <c r="AX10" i="7"/>
  <c r="AW10" i="7"/>
  <c r="AY9" i="7"/>
  <c r="AV9" i="7"/>
  <c r="BD91" i="7"/>
  <c r="BC91" i="7"/>
  <c r="BD90" i="7"/>
  <c r="BC90" i="7"/>
  <c r="BD89" i="7"/>
  <c r="BC89" i="7"/>
  <c r="BD88" i="7"/>
  <c r="BC88" i="7"/>
  <c r="BD86" i="7"/>
  <c r="BC86" i="7"/>
  <c r="BD85" i="7"/>
  <c r="BC85" i="7"/>
  <c r="BD84" i="7"/>
  <c r="BC84" i="7"/>
  <c r="BD83" i="7"/>
  <c r="BC83" i="7"/>
  <c r="BD82" i="7"/>
  <c r="BC82" i="7"/>
  <c r="BD81" i="7"/>
  <c r="BC81" i="7"/>
  <c r="BD79" i="7"/>
  <c r="BC79" i="7"/>
  <c r="BD78" i="7"/>
  <c r="BC78" i="7"/>
  <c r="BD77" i="7"/>
  <c r="BC77" i="7"/>
  <c r="BD76" i="7"/>
  <c r="BC76" i="7"/>
  <c r="BD74" i="7"/>
  <c r="BC74" i="7"/>
  <c r="BD73" i="7"/>
  <c r="BC73" i="7"/>
  <c r="BD72" i="7"/>
  <c r="BC72" i="7"/>
  <c r="BD71" i="7"/>
  <c r="BC71" i="7"/>
  <c r="BD70" i="7"/>
  <c r="BC70" i="7"/>
  <c r="BD68" i="7"/>
  <c r="BC68" i="7"/>
  <c r="BD67" i="7"/>
  <c r="BC67" i="7"/>
  <c r="BD66" i="7"/>
  <c r="BC66" i="7"/>
  <c r="BB65" i="7"/>
  <c r="BD64" i="7"/>
  <c r="BC64" i="7"/>
  <c r="BD63" i="7"/>
  <c r="BC63" i="7"/>
  <c r="BD62" i="7"/>
  <c r="BC62" i="7"/>
  <c r="BB61" i="7"/>
  <c r="BD54" i="7"/>
  <c r="BC54" i="7"/>
  <c r="BD53" i="7"/>
  <c r="BC53" i="7"/>
  <c r="BD52" i="7"/>
  <c r="BC52" i="7"/>
  <c r="BD51" i="7"/>
  <c r="BC51" i="7"/>
  <c r="BD50" i="7"/>
  <c r="BC50" i="7"/>
  <c r="BD49" i="7"/>
  <c r="BC49" i="7"/>
  <c r="BD59" i="7"/>
  <c r="BC59" i="7"/>
  <c r="BD58" i="7"/>
  <c r="BC58" i="7"/>
  <c r="BD57" i="7"/>
  <c r="BC57" i="7"/>
  <c r="BD56" i="7"/>
  <c r="BC56" i="7"/>
  <c r="BD55" i="7"/>
  <c r="BC55" i="7"/>
  <c r="BD48" i="7"/>
  <c r="BC48" i="7"/>
  <c r="BD47" i="7"/>
  <c r="BC47" i="7"/>
  <c r="BD45" i="7"/>
  <c r="BC45" i="7"/>
  <c r="BD44" i="7"/>
  <c r="BC44" i="7"/>
  <c r="BD43" i="7"/>
  <c r="BC43" i="7"/>
  <c r="BD42" i="7"/>
  <c r="BC42" i="7"/>
  <c r="BD41" i="7"/>
  <c r="BC41" i="7"/>
  <c r="BD40" i="7"/>
  <c r="BC40" i="7"/>
  <c r="BD39" i="7"/>
  <c r="BC39" i="7"/>
  <c r="BD38" i="7"/>
  <c r="BC38" i="7"/>
  <c r="BD36" i="7"/>
  <c r="BC36" i="7"/>
  <c r="BD35" i="7"/>
  <c r="BC35" i="7"/>
  <c r="BD34" i="7"/>
  <c r="BC34" i="7"/>
  <c r="BC33" i="7"/>
  <c r="BB32" i="7"/>
  <c r="BB26" i="7" s="1"/>
  <c r="BD31" i="7"/>
  <c r="BC31" i="7"/>
  <c r="BD30" i="7"/>
  <c r="BC30" i="7"/>
  <c r="BD29" i="7"/>
  <c r="BC29" i="7"/>
  <c r="BD28" i="7"/>
  <c r="BC28" i="7"/>
  <c r="BD25" i="7"/>
  <c r="BC25" i="7"/>
  <c r="BD24" i="7"/>
  <c r="BC24" i="7"/>
  <c r="BD23" i="7"/>
  <c r="BC23" i="7"/>
  <c r="BD22" i="7"/>
  <c r="BC22" i="7"/>
  <c r="BD21" i="7"/>
  <c r="BC21" i="7"/>
  <c r="BD20" i="7"/>
  <c r="BC20" i="7"/>
  <c r="BD19" i="7"/>
  <c r="BC19" i="7"/>
  <c r="BD18" i="7"/>
  <c r="BC18" i="7"/>
  <c r="BD16" i="7"/>
  <c r="BC16" i="7"/>
  <c r="BD15" i="7"/>
  <c r="BC15" i="7"/>
  <c r="BD14" i="7"/>
  <c r="BC14" i="7"/>
  <c r="BB13" i="7"/>
  <c r="BD12" i="7"/>
  <c r="BC12" i="7"/>
  <c r="BD11" i="7"/>
  <c r="BC11" i="7"/>
  <c r="BD10" i="7"/>
  <c r="BC10" i="7"/>
  <c r="BB9" i="7"/>
  <c r="G4" i="6"/>
  <c r="AY60" i="7" l="1"/>
  <c r="AV60" i="7"/>
  <c r="BB60" i="7"/>
  <c r="AY8" i="7"/>
  <c r="AV8" i="7"/>
  <c r="BB8" i="7"/>
  <c r="AX3" i="7"/>
  <c r="AW3" i="7"/>
  <c r="BC3" i="7"/>
  <c r="AZ3" i="7"/>
  <c r="BD3" i="7"/>
  <c r="BA3" i="7"/>
  <c r="AY7" i="7" l="1"/>
  <c r="BB7" i="7"/>
  <c r="AW2" i="7"/>
  <c r="AV7" i="7"/>
  <c r="AZ2" i="7"/>
  <c r="BC2" i="7"/>
  <c r="B10" i="11"/>
  <c r="A10" i="11"/>
  <c r="B9" i="11"/>
  <c r="A9" i="11"/>
  <c r="B33" i="9"/>
  <c r="A33" i="9"/>
  <c r="B40" i="9"/>
  <c r="A40" i="9"/>
  <c r="B42" i="9"/>
  <c r="A42" i="9"/>
  <c r="B41" i="9"/>
  <c r="A41" i="9"/>
  <c r="B35" i="9"/>
  <c r="A35" i="9"/>
  <c r="B34" i="9"/>
  <c r="A34" i="9"/>
  <c r="G3" i="11" l="1"/>
  <c r="F3" i="11"/>
  <c r="F2" i="11" s="1"/>
  <c r="I3" i="8"/>
  <c r="H3" i="8"/>
  <c r="H2" i="8" s="1"/>
  <c r="BG90" i="7" l="1"/>
  <c r="BF90" i="7"/>
  <c r="AU90" i="7"/>
  <c r="AT90" i="7"/>
  <c r="AR90" i="7"/>
  <c r="AQ90" i="7"/>
  <c r="AO90" i="7"/>
  <c r="AN90" i="7"/>
  <c r="AL90" i="7"/>
  <c r="AK90" i="7"/>
  <c r="AI90" i="7"/>
  <c r="AH90" i="7"/>
  <c r="AF90" i="7"/>
  <c r="AE90" i="7"/>
  <c r="AC90" i="7"/>
  <c r="AB90" i="7"/>
  <c r="Z90" i="7"/>
  <c r="Y90" i="7"/>
  <c r="W90" i="7"/>
  <c r="V90" i="7"/>
  <c r="T90" i="7"/>
  <c r="S90" i="7"/>
  <c r="Q90" i="7"/>
  <c r="P90" i="7"/>
  <c r="N90" i="7"/>
  <c r="M90" i="7"/>
  <c r="K90" i="7"/>
  <c r="J90" i="7"/>
  <c r="BA55" i="18"/>
  <c r="AZ55" i="18"/>
  <c r="AX55" i="18"/>
  <c r="AW55" i="18"/>
  <c r="AU55" i="18"/>
  <c r="AT55" i="18"/>
  <c r="AR55" i="18"/>
  <c r="AQ55" i="18"/>
  <c r="AO55" i="18"/>
  <c r="AN55" i="18"/>
  <c r="AL55" i="18"/>
  <c r="AK55" i="18"/>
  <c r="AI55" i="18"/>
  <c r="AH55" i="18"/>
  <c r="AF55" i="18"/>
  <c r="AE55" i="18"/>
  <c r="AC55" i="18"/>
  <c r="AB55" i="18"/>
  <c r="Z55" i="18"/>
  <c r="Y55" i="18"/>
  <c r="W55" i="18"/>
  <c r="V55" i="18"/>
  <c r="T55" i="18"/>
  <c r="S55" i="18"/>
  <c r="Q55" i="18"/>
  <c r="P55" i="18"/>
  <c r="N55" i="18"/>
  <c r="M55" i="18"/>
  <c r="K55" i="18"/>
  <c r="J55" i="18"/>
  <c r="AE27" i="6"/>
  <c r="AD27" i="6"/>
  <c r="Z27" i="6"/>
  <c r="Y27" i="6"/>
  <c r="U27" i="6"/>
  <c r="T27" i="6"/>
  <c r="P27" i="6"/>
  <c r="O27" i="6"/>
  <c r="K27" i="6"/>
  <c r="J27" i="6"/>
  <c r="B45" i="9"/>
  <c r="A45" i="9"/>
  <c r="B44" i="9"/>
  <c r="A44" i="9"/>
  <c r="B35" i="12"/>
  <c r="A35" i="12"/>
  <c r="B34" i="12"/>
  <c r="A34" i="12"/>
  <c r="B21" i="11"/>
  <c r="B22" i="11"/>
  <c r="A2" i="10"/>
  <c r="A3" i="10"/>
  <c r="B112" i="12"/>
  <c r="A112" i="12"/>
  <c r="B111" i="12"/>
  <c r="A111" i="12"/>
  <c r="B27" i="6" l="1"/>
  <c r="A27" i="6"/>
  <c r="B127" i="12"/>
  <c r="A127" i="12"/>
  <c r="B126" i="12"/>
  <c r="A126" i="12"/>
  <c r="B125" i="12"/>
  <c r="A125" i="12"/>
  <c r="B119" i="12"/>
  <c r="A119" i="12"/>
  <c r="B118" i="12"/>
  <c r="A118" i="12"/>
  <c r="B117" i="12"/>
  <c r="A117" i="12"/>
  <c r="B115" i="12"/>
  <c r="A115" i="12"/>
  <c r="B114" i="12"/>
  <c r="A114" i="12"/>
  <c r="B113" i="12"/>
  <c r="A113" i="12"/>
  <c r="B110" i="12"/>
  <c r="A110" i="12"/>
  <c r="B109" i="12"/>
  <c r="A109" i="12"/>
  <c r="B98" i="12"/>
  <c r="A98" i="12"/>
  <c r="B97" i="12"/>
  <c r="A97" i="12"/>
  <c r="B96" i="12"/>
  <c r="A96" i="12"/>
  <c r="B89" i="12"/>
  <c r="A89" i="12"/>
  <c r="B88" i="12"/>
  <c r="A88" i="12"/>
  <c r="B94" i="12"/>
  <c r="A94" i="12"/>
  <c r="B93" i="12"/>
  <c r="A93" i="12"/>
  <c r="B92" i="12"/>
  <c r="A92" i="12"/>
  <c r="B90" i="12"/>
  <c r="A90" i="12"/>
  <c r="B87" i="12"/>
  <c r="A87" i="12"/>
  <c r="B86" i="12"/>
  <c r="A86" i="12"/>
  <c r="B84" i="12"/>
  <c r="A84" i="12"/>
  <c r="B83" i="12"/>
  <c r="A83" i="12"/>
  <c r="B82" i="12"/>
  <c r="A82" i="12"/>
  <c r="B20" i="12"/>
  <c r="A20" i="12"/>
  <c r="B19" i="12"/>
  <c r="A19" i="12"/>
  <c r="B18" i="12"/>
  <c r="A18" i="12"/>
  <c r="E13" i="12"/>
  <c r="E17" i="12" s="1"/>
  <c r="E21" i="12" s="1"/>
  <c r="E28" i="12" s="1"/>
  <c r="B12" i="12"/>
  <c r="A12" i="12"/>
  <c r="B11" i="12"/>
  <c r="A11" i="12"/>
  <c r="B10" i="12"/>
  <c r="A10" i="12"/>
  <c r="B9" i="12"/>
  <c r="A9" i="12"/>
  <c r="B72" i="12"/>
  <c r="A72" i="12"/>
  <c r="B71" i="12"/>
  <c r="A71" i="12"/>
  <c r="B70" i="12"/>
  <c r="A70" i="12"/>
  <c r="B69" i="12"/>
  <c r="A69" i="12"/>
  <c r="B68" i="12"/>
  <c r="A68" i="12"/>
  <c r="B67" i="12"/>
  <c r="A67" i="12"/>
  <c r="B66" i="12"/>
  <c r="A66" i="12"/>
  <c r="B65" i="12"/>
  <c r="A65" i="12"/>
  <c r="B64" i="12"/>
  <c r="A64" i="12"/>
  <c r="B63" i="12"/>
  <c r="A63" i="12"/>
  <c r="B62" i="12"/>
  <c r="A62" i="12"/>
  <c r="B61" i="12"/>
  <c r="A61" i="12"/>
  <c r="B60" i="12"/>
  <c r="A60" i="12"/>
  <c r="B58" i="12"/>
  <c r="A58" i="12"/>
  <c r="B57" i="12"/>
  <c r="A57" i="12"/>
  <c r="B56" i="12"/>
  <c r="A56" i="12"/>
  <c r="B53" i="12"/>
  <c r="A53" i="12"/>
  <c r="B52" i="12"/>
  <c r="A52" i="12"/>
  <c r="B51" i="12"/>
  <c r="A51" i="12"/>
  <c r="B50" i="12"/>
  <c r="A50" i="12"/>
  <c r="B48" i="12"/>
  <c r="A48" i="12"/>
  <c r="B47" i="12"/>
  <c r="A47" i="12"/>
  <c r="B46" i="12"/>
  <c r="A46" i="12"/>
  <c r="B45" i="12"/>
  <c r="A45" i="12"/>
  <c r="B44" i="12"/>
  <c r="A44" i="12"/>
  <c r="B43" i="12"/>
  <c r="A43" i="12"/>
  <c r="B41" i="12"/>
  <c r="A41" i="12"/>
  <c r="B40" i="12"/>
  <c r="A40" i="12"/>
  <c r="B39" i="12"/>
  <c r="A39" i="12"/>
  <c r="B37" i="12"/>
  <c r="A37" i="12"/>
  <c r="B36" i="12"/>
  <c r="A36" i="12"/>
  <c r="B33" i="12"/>
  <c r="A33" i="12"/>
  <c r="B31" i="12"/>
  <c r="A31" i="12"/>
  <c r="B30" i="12"/>
  <c r="A30" i="12"/>
  <c r="B29" i="12"/>
  <c r="A29" i="12"/>
  <c r="B16" i="12"/>
  <c r="A16" i="12"/>
  <c r="B15" i="12"/>
  <c r="A15" i="12"/>
  <c r="B14" i="12"/>
  <c r="A14" i="12"/>
  <c r="B39" i="9"/>
  <c r="A39" i="9"/>
  <c r="B38" i="9"/>
  <c r="A38" i="9"/>
  <c r="B37" i="9"/>
  <c r="A37" i="9"/>
  <c r="B25" i="9" l="1"/>
  <c r="A25" i="9"/>
  <c r="B26" i="8"/>
  <c r="A26" i="8"/>
  <c r="B25" i="8"/>
  <c r="A25" i="8"/>
  <c r="B24" i="8"/>
  <c r="A24" i="8"/>
  <c r="B23" i="8"/>
  <c r="A23" i="8"/>
  <c r="B19" i="8"/>
  <c r="A19" i="8"/>
  <c r="B18" i="8"/>
  <c r="A18" i="8"/>
  <c r="F43" i="18"/>
  <c r="J43" i="18"/>
  <c r="K43" i="18"/>
  <c r="M43" i="18"/>
  <c r="N43" i="18"/>
  <c r="P43" i="18"/>
  <c r="Q43" i="18"/>
  <c r="S43" i="18"/>
  <c r="T43" i="18"/>
  <c r="V43" i="18"/>
  <c r="W43" i="18"/>
  <c r="Y43" i="18"/>
  <c r="Z43" i="18"/>
  <c r="AB43" i="18"/>
  <c r="AC43" i="18"/>
  <c r="AE43" i="18"/>
  <c r="AF43" i="18"/>
  <c r="AH43" i="18"/>
  <c r="AI43" i="18"/>
  <c r="AK43" i="18"/>
  <c r="AL43" i="18"/>
  <c r="AN43" i="18"/>
  <c r="AO43" i="18"/>
  <c r="AQ43" i="18"/>
  <c r="AR43" i="18"/>
  <c r="AT43" i="18"/>
  <c r="AU43" i="18"/>
  <c r="AW43" i="18"/>
  <c r="AX43" i="18"/>
  <c r="AZ43" i="18"/>
  <c r="BA43" i="18"/>
  <c r="BA28" i="18"/>
  <c r="AZ28" i="18"/>
  <c r="AX28" i="18"/>
  <c r="AW28" i="18"/>
  <c r="AU28" i="18"/>
  <c r="AT28" i="18"/>
  <c r="AR28" i="18"/>
  <c r="AQ28" i="18"/>
  <c r="AO28" i="18"/>
  <c r="AN28" i="18"/>
  <c r="AL28" i="18"/>
  <c r="AK28" i="18"/>
  <c r="AI28" i="18"/>
  <c r="AH28" i="18"/>
  <c r="AF28" i="18"/>
  <c r="AE28" i="18"/>
  <c r="AC28" i="18"/>
  <c r="AB28" i="18"/>
  <c r="Z28" i="18"/>
  <c r="Y28" i="18"/>
  <c r="W28" i="18"/>
  <c r="V28" i="18"/>
  <c r="T28" i="18"/>
  <c r="S28" i="18"/>
  <c r="Q28" i="18"/>
  <c r="P28" i="18"/>
  <c r="N28" i="18"/>
  <c r="M28" i="18"/>
  <c r="K28" i="18"/>
  <c r="J28" i="18"/>
  <c r="F28" i="18"/>
  <c r="BG49" i="7"/>
  <c r="BF49" i="7"/>
  <c r="AU49" i="7"/>
  <c r="AT49" i="7"/>
  <c r="AR49" i="7"/>
  <c r="AQ49" i="7"/>
  <c r="AO49" i="7"/>
  <c r="AN49" i="7"/>
  <c r="AL49" i="7"/>
  <c r="AK49" i="7"/>
  <c r="AI49" i="7"/>
  <c r="AH49" i="7"/>
  <c r="AF49" i="7"/>
  <c r="AE49" i="7"/>
  <c r="AC49" i="7"/>
  <c r="AB49" i="7"/>
  <c r="Z49" i="7"/>
  <c r="Y49" i="7"/>
  <c r="W49" i="7"/>
  <c r="V49" i="7"/>
  <c r="T49" i="7"/>
  <c r="S49" i="7"/>
  <c r="Q49" i="7"/>
  <c r="P49" i="7"/>
  <c r="N49" i="7"/>
  <c r="M49" i="7"/>
  <c r="K49" i="7"/>
  <c r="J49" i="7"/>
  <c r="F49" i="7"/>
  <c r="E32" i="12" l="1"/>
  <c r="E38" i="12" s="1"/>
  <c r="E42" i="12" s="1"/>
  <c r="E49" i="12" s="1"/>
  <c r="A49" i="7"/>
  <c r="B49" i="7"/>
  <c r="B43" i="18"/>
  <c r="A43" i="18"/>
  <c r="B28" i="18"/>
  <c r="A28" i="18"/>
  <c r="E55" i="12" l="1"/>
  <c r="E59" i="12" s="1"/>
  <c r="B26" i="9"/>
  <c r="A26" i="9"/>
  <c r="B24" i="9"/>
  <c r="A24" i="9"/>
  <c r="B23" i="9"/>
  <c r="A23" i="9"/>
  <c r="B22" i="9"/>
  <c r="A22" i="9"/>
  <c r="B21" i="9"/>
  <c r="A21" i="9"/>
  <c r="B20" i="9"/>
  <c r="A20" i="9"/>
  <c r="B19" i="9"/>
  <c r="A19" i="9"/>
  <c r="B18" i="9"/>
  <c r="A18" i="9"/>
  <c r="E73" i="12" l="1"/>
  <c r="E77" i="12" s="1"/>
  <c r="E81" i="12" s="1"/>
  <c r="E85" i="12" s="1"/>
  <c r="E91" i="12" s="1"/>
  <c r="E95" i="12" s="1"/>
  <c r="AE30" i="6"/>
  <c r="AD30" i="6"/>
  <c r="Z30" i="6"/>
  <c r="Y30" i="6"/>
  <c r="U30" i="6"/>
  <c r="T30" i="6"/>
  <c r="P30" i="6"/>
  <c r="B30" i="6" s="1"/>
  <c r="O30" i="6"/>
  <c r="K30" i="6"/>
  <c r="J30" i="6"/>
  <c r="AE29" i="6"/>
  <c r="AD29" i="6"/>
  <c r="Z29" i="6"/>
  <c r="Y29" i="6"/>
  <c r="U29" i="6"/>
  <c r="T29" i="6"/>
  <c r="P29" i="6"/>
  <c r="O29" i="6"/>
  <c r="K29" i="6"/>
  <c r="J29" i="6"/>
  <c r="AE28" i="6"/>
  <c r="AD28" i="6"/>
  <c r="Z28" i="6"/>
  <c r="Y28" i="6"/>
  <c r="U28" i="6"/>
  <c r="T28" i="6"/>
  <c r="P28" i="6"/>
  <c r="O28" i="6"/>
  <c r="K28" i="6"/>
  <c r="J28" i="6"/>
  <c r="AE25" i="6"/>
  <c r="AD25" i="6"/>
  <c r="Z25" i="6"/>
  <c r="Y25" i="6"/>
  <c r="U25" i="6"/>
  <c r="T25" i="6"/>
  <c r="P25" i="6"/>
  <c r="O25" i="6"/>
  <c r="K25" i="6"/>
  <c r="J25" i="6"/>
  <c r="AE24" i="6"/>
  <c r="AD24" i="6"/>
  <c r="Z24" i="6"/>
  <c r="Y24" i="6"/>
  <c r="U24" i="6"/>
  <c r="T24" i="6"/>
  <c r="P24" i="6"/>
  <c r="O24" i="6"/>
  <c r="K24" i="6"/>
  <c r="J24" i="6"/>
  <c r="E99" i="12" l="1"/>
  <c r="E103" i="12" s="1"/>
  <c r="E108" i="12" s="1"/>
  <c r="E116" i="12" s="1"/>
  <c r="B29" i="6"/>
  <c r="A29" i="6"/>
  <c r="B28" i="6"/>
  <c r="B25" i="6"/>
  <c r="B24" i="6"/>
  <c r="A25" i="6"/>
  <c r="A28" i="6"/>
  <c r="A24" i="6"/>
  <c r="A30" i="6"/>
  <c r="B32" i="9"/>
  <c r="A32" i="9"/>
  <c r="B31" i="9"/>
  <c r="A31" i="9"/>
  <c r="B29" i="9"/>
  <c r="A29" i="9"/>
  <c r="B12" i="9"/>
  <c r="A12" i="9"/>
  <c r="E120" i="12" l="1"/>
  <c r="E124" i="12" s="1"/>
  <c r="E128" i="12" s="1"/>
  <c r="E132" i="12" s="1"/>
  <c r="E136" i="12" s="1"/>
  <c r="C26" i="2"/>
  <c r="C27" i="2"/>
  <c r="E140" i="12" l="1"/>
  <c r="E147" i="12" s="1"/>
  <c r="E154" i="12" s="1"/>
  <c r="A38" i="10"/>
  <c r="A37" i="10"/>
  <c r="A36" i="10"/>
  <c r="A35" i="10"/>
  <c r="A34" i="10"/>
  <c r="A33" i="10"/>
  <c r="A32" i="10"/>
  <c r="A31" i="10"/>
  <c r="A30" i="10"/>
  <c r="A29" i="10"/>
  <c r="A28" i="10"/>
  <c r="A22" i="10" s="1"/>
  <c r="A21" i="10" s="1"/>
  <c r="A19" i="10"/>
  <c r="A18" i="10"/>
  <c r="A17" i="10"/>
  <c r="A16" i="10"/>
  <c r="A15" i="10"/>
  <c r="A14" i="10"/>
  <c r="A13" i="10"/>
  <c r="A12" i="10"/>
  <c r="A11" i="10"/>
  <c r="A10" i="10"/>
  <c r="A9" i="10"/>
  <c r="A1" i="10"/>
  <c r="D1" i="10"/>
  <c r="D2" i="10"/>
  <c r="D3" i="10"/>
  <c r="A22" i="12"/>
  <c r="B22" i="12"/>
  <c r="A11" i="11"/>
  <c r="B8" i="8"/>
  <c r="AE54" i="6"/>
  <c r="AD54" i="6"/>
  <c r="AE53" i="6"/>
  <c r="AD53" i="6"/>
  <c r="AE52" i="6"/>
  <c r="AD52" i="6"/>
  <c r="AE51" i="6"/>
  <c r="AD51" i="6"/>
  <c r="AE50" i="6"/>
  <c r="AD50" i="6"/>
  <c r="AE48" i="6"/>
  <c r="AD48" i="6"/>
  <c r="AE47" i="6"/>
  <c r="AD47" i="6"/>
  <c r="AE46" i="6"/>
  <c r="AD46" i="6"/>
  <c r="AE45" i="6"/>
  <c r="AD45" i="6"/>
  <c r="AE44" i="6"/>
  <c r="AD44" i="6"/>
  <c r="AE43" i="6"/>
  <c r="AD43" i="6"/>
  <c r="AE41" i="6"/>
  <c r="AD41" i="6"/>
  <c r="AE40" i="6"/>
  <c r="AD40" i="6"/>
  <c r="AE39" i="6"/>
  <c r="AD39" i="6"/>
  <c r="AE38" i="6"/>
  <c r="AD38" i="6"/>
  <c r="AE37" i="6"/>
  <c r="AD37" i="6"/>
  <c r="AE36" i="6"/>
  <c r="AD36" i="6"/>
  <c r="AE35" i="6"/>
  <c r="AD35" i="6"/>
  <c r="AE34" i="6"/>
  <c r="AD34" i="6"/>
  <c r="AE33" i="6"/>
  <c r="AD33" i="6"/>
  <c r="AE32" i="6"/>
  <c r="AD32" i="6"/>
  <c r="AE22" i="6"/>
  <c r="AD22" i="6"/>
  <c r="AE21" i="6"/>
  <c r="AD21" i="6"/>
  <c r="AE20" i="6"/>
  <c r="AD20" i="6"/>
  <c r="AE19" i="6"/>
  <c r="AD19" i="6"/>
  <c r="AE18" i="6"/>
  <c r="AD18" i="6"/>
  <c r="AE17" i="6"/>
  <c r="AD17" i="6"/>
  <c r="AE16" i="6"/>
  <c r="AD16" i="6"/>
  <c r="AE15" i="6"/>
  <c r="AD15" i="6"/>
  <c r="AE13" i="6"/>
  <c r="AD13" i="6"/>
  <c r="AE12" i="6"/>
  <c r="AD12" i="6"/>
  <c r="AE11" i="6"/>
  <c r="AD11" i="6"/>
  <c r="AE10" i="6"/>
  <c r="AD10" i="6"/>
  <c r="AE9" i="6"/>
  <c r="AD9" i="6"/>
  <c r="AE7" i="6"/>
  <c r="AD7" i="6"/>
  <c r="Z54" i="6"/>
  <c r="Y54" i="6"/>
  <c r="Z53" i="6"/>
  <c r="Y53" i="6"/>
  <c r="Z52" i="6"/>
  <c r="Y52" i="6"/>
  <c r="Z51" i="6"/>
  <c r="Y51" i="6"/>
  <c r="Z50" i="6"/>
  <c r="Y50" i="6"/>
  <c r="Z48" i="6"/>
  <c r="Y48" i="6"/>
  <c r="Z47" i="6"/>
  <c r="Y47" i="6"/>
  <c r="Z46" i="6"/>
  <c r="Y46" i="6"/>
  <c r="Z45" i="6"/>
  <c r="Y45" i="6"/>
  <c r="Z44" i="6"/>
  <c r="Y44" i="6"/>
  <c r="Z43" i="6"/>
  <c r="Y43" i="6"/>
  <c r="Z41" i="6"/>
  <c r="Y41" i="6"/>
  <c r="Z40" i="6"/>
  <c r="Y40" i="6"/>
  <c r="Z39" i="6"/>
  <c r="Y39" i="6"/>
  <c r="Z38" i="6"/>
  <c r="Y38" i="6"/>
  <c r="Z37" i="6"/>
  <c r="Y37" i="6"/>
  <c r="Z36" i="6"/>
  <c r="Y36" i="6"/>
  <c r="Z35" i="6"/>
  <c r="Y35" i="6"/>
  <c r="Z34" i="6"/>
  <c r="Y34" i="6"/>
  <c r="Z33" i="6"/>
  <c r="Y33" i="6"/>
  <c r="Z32" i="6"/>
  <c r="Y32" i="6"/>
  <c r="Z22" i="6"/>
  <c r="Y22" i="6"/>
  <c r="Z21" i="6"/>
  <c r="Y21" i="6"/>
  <c r="Z20" i="6"/>
  <c r="Y20" i="6"/>
  <c r="Z19" i="6"/>
  <c r="Y19" i="6"/>
  <c r="Z18" i="6"/>
  <c r="Y18" i="6"/>
  <c r="Z17" i="6"/>
  <c r="Y17" i="6"/>
  <c r="Z16" i="6"/>
  <c r="Y16" i="6"/>
  <c r="Z15" i="6"/>
  <c r="Y15" i="6"/>
  <c r="Z13" i="6"/>
  <c r="Y13" i="6"/>
  <c r="Z12" i="6"/>
  <c r="Y12" i="6"/>
  <c r="Z11" i="6"/>
  <c r="Y11" i="6"/>
  <c r="Z10" i="6"/>
  <c r="Y10" i="6"/>
  <c r="Z9" i="6"/>
  <c r="Y9" i="6"/>
  <c r="Z7" i="6"/>
  <c r="Y7" i="6"/>
  <c r="U54" i="6"/>
  <c r="T54" i="6"/>
  <c r="U53" i="6"/>
  <c r="T53" i="6"/>
  <c r="U52" i="6"/>
  <c r="T52" i="6"/>
  <c r="U51" i="6"/>
  <c r="T51" i="6"/>
  <c r="U50" i="6"/>
  <c r="T50" i="6"/>
  <c r="U48" i="6"/>
  <c r="T48" i="6"/>
  <c r="U47" i="6"/>
  <c r="T47" i="6"/>
  <c r="U46" i="6"/>
  <c r="T46" i="6"/>
  <c r="U45" i="6"/>
  <c r="T45" i="6"/>
  <c r="U44" i="6"/>
  <c r="T44" i="6"/>
  <c r="U43" i="6"/>
  <c r="T43" i="6"/>
  <c r="U41" i="6"/>
  <c r="T41" i="6"/>
  <c r="U40" i="6"/>
  <c r="T40" i="6"/>
  <c r="U39" i="6"/>
  <c r="T39" i="6"/>
  <c r="U38" i="6"/>
  <c r="T38" i="6"/>
  <c r="U37" i="6"/>
  <c r="T37" i="6"/>
  <c r="U36" i="6"/>
  <c r="T36" i="6"/>
  <c r="U35" i="6"/>
  <c r="T35" i="6"/>
  <c r="U34" i="6"/>
  <c r="T34" i="6"/>
  <c r="U33" i="6"/>
  <c r="T33" i="6"/>
  <c r="U32" i="6"/>
  <c r="T32" i="6"/>
  <c r="U22" i="6"/>
  <c r="T22" i="6"/>
  <c r="U21" i="6"/>
  <c r="T21" i="6"/>
  <c r="U20" i="6"/>
  <c r="T20" i="6"/>
  <c r="U19" i="6"/>
  <c r="T19" i="6"/>
  <c r="U18" i="6"/>
  <c r="T18" i="6"/>
  <c r="U17" i="6"/>
  <c r="T17" i="6"/>
  <c r="U16" i="6"/>
  <c r="T16" i="6"/>
  <c r="U15" i="6"/>
  <c r="T15" i="6"/>
  <c r="U13" i="6"/>
  <c r="T13" i="6"/>
  <c r="U12" i="6"/>
  <c r="T12" i="6"/>
  <c r="U11" i="6"/>
  <c r="T11" i="6"/>
  <c r="U10" i="6"/>
  <c r="T10" i="6"/>
  <c r="U9" i="6"/>
  <c r="T9" i="6"/>
  <c r="U7" i="6"/>
  <c r="T7" i="6"/>
  <c r="P54" i="6"/>
  <c r="O54" i="6"/>
  <c r="P53" i="6"/>
  <c r="O53" i="6"/>
  <c r="P52" i="6"/>
  <c r="O52" i="6"/>
  <c r="P51" i="6"/>
  <c r="O51" i="6"/>
  <c r="P50" i="6"/>
  <c r="O50" i="6"/>
  <c r="P48" i="6"/>
  <c r="O48" i="6"/>
  <c r="P47" i="6"/>
  <c r="O47" i="6"/>
  <c r="P46" i="6"/>
  <c r="O46" i="6"/>
  <c r="P45" i="6"/>
  <c r="O45" i="6"/>
  <c r="P44" i="6"/>
  <c r="O44" i="6"/>
  <c r="P43" i="6"/>
  <c r="O43" i="6"/>
  <c r="P41" i="6"/>
  <c r="O41" i="6"/>
  <c r="P40" i="6"/>
  <c r="O40" i="6"/>
  <c r="P39" i="6"/>
  <c r="O39" i="6"/>
  <c r="P38" i="6"/>
  <c r="O38" i="6"/>
  <c r="P37" i="6"/>
  <c r="O37" i="6"/>
  <c r="P36" i="6"/>
  <c r="O36" i="6"/>
  <c r="P35" i="6"/>
  <c r="O35" i="6"/>
  <c r="P34" i="6"/>
  <c r="O34" i="6"/>
  <c r="P33" i="6"/>
  <c r="O33" i="6"/>
  <c r="P32" i="6"/>
  <c r="O32" i="6"/>
  <c r="P22" i="6"/>
  <c r="O22" i="6"/>
  <c r="P21" i="6"/>
  <c r="O21" i="6"/>
  <c r="P20" i="6"/>
  <c r="O20" i="6"/>
  <c r="P19" i="6"/>
  <c r="O19" i="6"/>
  <c r="P18" i="6"/>
  <c r="O18" i="6"/>
  <c r="P17" i="6"/>
  <c r="O17" i="6"/>
  <c r="P16" i="6"/>
  <c r="O16" i="6"/>
  <c r="P15" i="6"/>
  <c r="O15" i="6"/>
  <c r="P13" i="6"/>
  <c r="O13" i="6"/>
  <c r="P12" i="6"/>
  <c r="O12" i="6"/>
  <c r="P11" i="6"/>
  <c r="O11" i="6"/>
  <c r="P10" i="6"/>
  <c r="O10" i="6"/>
  <c r="P9" i="6"/>
  <c r="O9" i="6"/>
  <c r="P7" i="6"/>
  <c r="O7" i="6"/>
  <c r="K54" i="6"/>
  <c r="J54" i="6"/>
  <c r="K53" i="6"/>
  <c r="J53" i="6"/>
  <c r="K52" i="6"/>
  <c r="J52" i="6"/>
  <c r="K51" i="6"/>
  <c r="J51" i="6"/>
  <c r="K50" i="6"/>
  <c r="J50" i="6"/>
  <c r="K48" i="6"/>
  <c r="J48" i="6"/>
  <c r="K47" i="6"/>
  <c r="J47" i="6"/>
  <c r="K46" i="6"/>
  <c r="J46" i="6"/>
  <c r="K45" i="6"/>
  <c r="J45" i="6"/>
  <c r="K44" i="6"/>
  <c r="J44" i="6"/>
  <c r="K43" i="6"/>
  <c r="J43" i="6"/>
  <c r="K41" i="6"/>
  <c r="J41" i="6"/>
  <c r="K40" i="6"/>
  <c r="J40" i="6"/>
  <c r="K39" i="6"/>
  <c r="J39" i="6"/>
  <c r="K38" i="6"/>
  <c r="J38" i="6"/>
  <c r="K37" i="6"/>
  <c r="B37" i="6" s="1"/>
  <c r="J37" i="6"/>
  <c r="K36" i="6"/>
  <c r="J36" i="6"/>
  <c r="K35" i="6"/>
  <c r="J35" i="6"/>
  <c r="K34" i="6"/>
  <c r="J34" i="6"/>
  <c r="K33" i="6"/>
  <c r="J33" i="6"/>
  <c r="K32" i="6"/>
  <c r="J32" i="6"/>
  <c r="K22" i="6"/>
  <c r="J22" i="6"/>
  <c r="K21" i="6"/>
  <c r="J21" i="6"/>
  <c r="K20" i="6"/>
  <c r="J20" i="6"/>
  <c r="K19" i="6"/>
  <c r="J19" i="6"/>
  <c r="K18" i="6"/>
  <c r="J18" i="6"/>
  <c r="K17" i="6"/>
  <c r="J17" i="6"/>
  <c r="K16" i="6"/>
  <c r="J16" i="6"/>
  <c r="K15" i="6"/>
  <c r="J15" i="6"/>
  <c r="K13" i="6"/>
  <c r="J13" i="6"/>
  <c r="K12" i="6"/>
  <c r="J12" i="6"/>
  <c r="K11" i="6"/>
  <c r="J11" i="6"/>
  <c r="K10" i="6"/>
  <c r="J10" i="6"/>
  <c r="K7" i="6"/>
  <c r="J7" i="6"/>
  <c r="K9" i="6"/>
  <c r="J9" i="6"/>
  <c r="BG73" i="7"/>
  <c r="BF73" i="7"/>
  <c r="AU73" i="7"/>
  <c r="AT73" i="7"/>
  <c r="AR73" i="7"/>
  <c r="AQ73" i="7"/>
  <c r="AO73" i="7"/>
  <c r="AN73" i="7"/>
  <c r="AL73" i="7"/>
  <c r="AK73" i="7"/>
  <c r="AI73" i="7"/>
  <c r="AH73" i="7"/>
  <c r="AF73" i="7"/>
  <c r="AE73" i="7"/>
  <c r="AC73" i="7"/>
  <c r="AB73" i="7"/>
  <c r="Z73" i="7"/>
  <c r="Y73" i="7"/>
  <c r="W73" i="7"/>
  <c r="V73" i="7"/>
  <c r="T73" i="7"/>
  <c r="S73" i="7"/>
  <c r="Q73" i="7"/>
  <c r="P73" i="7"/>
  <c r="N73" i="7"/>
  <c r="M73" i="7"/>
  <c r="K73" i="7"/>
  <c r="J73" i="7"/>
  <c r="BG42" i="7"/>
  <c r="BF42" i="7"/>
  <c r="AU42" i="7"/>
  <c r="AT42" i="7"/>
  <c r="AR42" i="7"/>
  <c r="AQ42" i="7"/>
  <c r="AO42" i="7"/>
  <c r="AN42" i="7"/>
  <c r="AL42" i="7"/>
  <c r="AK42" i="7"/>
  <c r="AI42" i="7"/>
  <c r="AH42" i="7"/>
  <c r="AF42" i="7"/>
  <c r="AE42" i="7"/>
  <c r="AC42" i="7"/>
  <c r="AB42" i="7"/>
  <c r="Z42" i="7"/>
  <c r="Y42" i="7"/>
  <c r="W42" i="7"/>
  <c r="V42" i="7"/>
  <c r="T42" i="7"/>
  <c r="S42" i="7"/>
  <c r="Q42" i="7"/>
  <c r="P42" i="7"/>
  <c r="N42" i="7"/>
  <c r="M42" i="7"/>
  <c r="K42" i="7"/>
  <c r="J42" i="7"/>
  <c r="F42" i="7"/>
  <c r="BG22" i="7"/>
  <c r="BF22" i="7"/>
  <c r="AU22" i="7"/>
  <c r="AT22" i="7"/>
  <c r="AR22" i="7"/>
  <c r="AQ22" i="7"/>
  <c r="AO22" i="7"/>
  <c r="AN22" i="7"/>
  <c r="AL22" i="7"/>
  <c r="AK22" i="7"/>
  <c r="AI22" i="7"/>
  <c r="AH22" i="7"/>
  <c r="AF22" i="7"/>
  <c r="AE22" i="7"/>
  <c r="AC22" i="7"/>
  <c r="AB22" i="7"/>
  <c r="Z22" i="7"/>
  <c r="Y22" i="7"/>
  <c r="W22" i="7"/>
  <c r="V22" i="7"/>
  <c r="T22" i="7"/>
  <c r="S22" i="7"/>
  <c r="Q22" i="7"/>
  <c r="P22" i="7"/>
  <c r="N22" i="7"/>
  <c r="M22" i="7"/>
  <c r="K22" i="7"/>
  <c r="J22" i="7"/>
  <c r="F22" i="7"/>
  <c r="A1" i="13"/>
  <c r="A2" i="13"/>
  <c r="A3" i="13"/>
  <c r="A4" i="13"/>
  <c r="B16" i="11"/>
  <c r="A16" i="11"/>
  <c r="L35" i="18"/>
  <c r="O35" i="18"/>
  <c r="R35" i="18"/>
  <c r="U35" i="18"/>
  <c r="X35" i="18"/>
  <c r="AA35" i="18"/>
  <c r="AD35" i="18"/>
  <c r="AG35" i="18"/>
  <c r="AJ35" i="18"/>
  <c r="AM35" i="18"/>
  <c r="AP35" i="18"/>
  <c r="AS35" i="18"/>
  <c r="AV35" i="18"/>
  <c r="AY35" i="18"/>
  <c r="BA45" i="18"/>
  <c r="AZ45" i="18"/>
  <c r="AX45" i="18"/>
  <c r="AW45" i="18"/>
  <c r="AU45" i="18"/>
  <c r="AT45" i="18"/>
  <c r="AR45" i="18"/>
  <c r="AQ45" i="18"/>
  <c r="AO45" i="18"/>
  <c r="AN45" i="18"/>
  <c r="AL45" i="18"/>
  <c r="AK45" i="18"/>
  <c r="AI45" i="18"/>
  <c r="AH45" i="18"/>
  <c r="AF45" i="18"/>
  <c r="AE45" i="18"/>
  <c r="AC45" i="18"/>
  <c r="AB45" i="18"/>
  <c r="Z45" i="18"/>
  <c r="Y45" i="18"/>
  <c r="W45" i="18"/>
  <c r="V45" i="18"/>
  <c r="T45" i="18"/>
  <c r="S45" i="18"/>
  <c r="Q45" i="18"/>
  <c r="P45" i="18"/>
  <c r="N45" i="18"/>
  <c r="M45" i="18"/>
  <c r="K45" i="18"/>
  <c r="J45" i="18"/>
  <c r="F45" i="18"/>
  <c r="BA37" i="18"/>
  <c r="AZ37" i="18"/>
  <c r="AX37" i="18"/>
  <c r="AW37" i="18"/>
  <c r="AU37" i="18"/>
  <c r="AT37" i="18"/>
  <c r="AR37" i="18"/>
  <c r="AQ37" i="18"/>
  <c r="AO37" i="18"/>
  <c r="AN37" i="18"/>
  <c r="AL37" i="18"/>
  <c r="AK37" i="18"/>
  <c r="AI37" i="18"/>
  <c r="AH37" i="18"/>
  <c r="AF37" i="18"/>
  <c r="AE37" i="18"/>
  <c r="AC37" i="18"/>
  <c r="AB37" i="18"/>
  <c r="Z37" i="18"/>
  <c r="Y37" i="18"/>
  <c r="W37" i="18"/>
  <c r="V37" i="18"/>
  <c r="T37" i="18"/>
  <c r="S37" i="18"/>
  <c r="Q37" i="18"/>
  <c r="P37" i="18"/>
  <c r="N37" i="18"/>
  <c r="M37" i="18"/>
  <c r="K37" i="18"/>
  <c r="J37" i="18"/>
  <c r="F37" i="18"/>
  <c r="BE65" i="7"/>
  <c r="BE61" i="7"/>
  <c r="AS65" i="7"/>
  <c r="AS61" i="7"/>
  <c r="AP65" i="7"/>
  <c r="AP61" i="7"/>
  <c r="AM65" i="7"/>
  <c r="AM61" i="7"/>
  <c r="AJ65" i="7"/>
  <c r="AJ61" i="7"/>
  <c r="AG65" i="7"/>
  <c r="AG61" i="7"/>
  <c r="AD65" i="7"/>
  <c r="AD61" i="7"/>
  <c r="AA65" i="7"/>
  <c r="AA61" i="7"/>
  <c r="X65" i="7"/>
  <c r="X61" i="7"/>
  <c r="U65" i="7"/>
  <c r="U61" i="7"/>
  <c r="R65" i="7"/>
  <c r="R61" i="7"/>
  <c r="O65" i="7"/>
  <c r="O61" i="7"/>
  <c r="L65" i="7"/>
  <c r="L61" i="7"/>
  <c r="I65" i="7"/>
  <c r="I61" i="7"/>
  <c r="BG78" i="7"/>
  <c r="BF78" i="7"/>
  <c r="AU78" i="7"/>
  <c r="AT78" i="7"/>
  <c r="AR78" i="7"/>
  <c r="AQ78" i="7"/>
  <c r="AO78" i="7"/>
  <c r="AN78" i="7"/>
  <c r="AL78" i="7"/>
  <c r="AK78" i="7"/>
  <c r="AI78" i="7"/>
  <c r="AH78" i="7"/>
  <c r="AF78" i="7"/>
  <c r="AE78" i="7"/>
  <c r="AC78" i="7"/>
  <c r="AB78" i="7"/>
  <c r="Z78" i="7"/>
  <c r="Y78" i="7"/>
  <c r="W78" i="7"/>
  <c r="V78" i="7"/>
  <c r="T78" i="7"/>
  <c r="S78" i="7"/>
  <c r="Q78" i="7"/>
  <c r="P78" i="7"/>
  <c r="N78" i="7"/>
  <c r="M78" i="7"/>
  <c r="K78" i="7"/>
  <c r="J78" i="7"/>
  <c r="BG63" i="7"/>
  <c r="BF63" i="7"/>
  <c r="AU63" i="7"/>
  <c r="AT63" i="7"/>
  <c r="AR63" i="7"/>
  <c r="AQ63" i="7"/>
  <c r="AO63" i="7"/>
  <c r="AN63" i="7"/>
  <c r="AL63" i="7"/>
  <c r="AK63" i="7"/>
  <c r="AI63" i="7"/>
  <c r="AH63" i="7"/>
  <c r="AF63" i="7"/>
  <c r="AE63" i="7"/>
  <c r="AC63" i="7"/>
  <c r="AB63" i="7"/>
  <c r="Z63" i="7"/>
  <c r="Y63" i="7"/>
  <c r="W63" i="7"/>
  <c r="V63" i="7"/>
  <c r="T63" i="7"/>
  <c r="S63" i="7"/>
  <c r="Q63" i="7"/>
  <c r="P63" i="7"/>
  <c r="N63" i="7"/>
  <c r="M63" i="7"/>
  <c r="K63" i="7"/>
  <c r="J63" i="7"/>
  <c r="F63" i="7"/>
  <c r="BG67" i="7"/>
  <c r="BF67" i="7"/>
  <c r="AU67" i="7"/>
  <c r="AT67" i="7"/>
  <c r="AR67" i="7"/>
  <c r="AQ67" i="7"/>
  <c r="AO67" i="7"/>
  <c r="AN67" i="7"/>
  <c r="AL67" i="7"/>
  <c r="AK67" i="7"/>
  <c r="AI67" i="7"/>
  <c r="AH67" i="7"/>
  <c r="AF67" i="7"/>
  <c r="AE67" i="7"/>
  <c r="AC67" i="7"/>
  <c r="AB67" i="7"/>
  <c r="Z67" i="7"/>
  <c r="Y67" i="7"/>
  <c r="W67" i="7"/>
  <c r="V67" i="7"/>
  <c r="T67" i="7"/>
  <c r="S67" i="7"/>
  <c r="Q67" i="7"/>
  <c r="P67" i="7"/>
  <c r="N67" i="7"/>
  <c r="M67" i="7"/>
  <c r="K67" i="7"/>
  <c r="J67" i="7"/>
  <c r="F67" i="7"/>
  <c r="L60" i="7" l="1"/>
  <c r="X60" i="7"/>
  <c r="AJ60" i="7"/>
  <c r="R60" i="7"/>
  <c r="AD60" i="7"/>
  <c r="AP60" i="7"/>
  <c r="I60" i="7"/>
  <c r="U60" i="7"/>
  <c r="AG60" i="7"/>
  <c r="AS60" i="7"/>
  <c r="O60" i="7"/>
  <c r="AA60" i="7"/>
  <c r="AM60" i="7"/>
  <c r="BE60" i="7"/>
  <c r="B45" i="6"/>
  <c r="B50" i="6"/>
  <c r="B54" i="6"/>
  <c r="B33" i="6"/>
  <c r="B20" i="6"/>
  <c r="B17" i="6"/>
  <c r="B12" i="6"/>
  <c r="B35" i="6"/>
  <c r="B9" i="6"/>
  <c r="B10" i="6"/>
  <c r="B15" i="6"/>
  <c r="B22" i="6"/>
  <c r="B41" i="6"/>
  <c r="B43" i="6"/>
  <c r="B47" i="6"/>
  <c r="B52" i="6"/>
  <c r="A11" i="6"/>
  <c r="A32" i="6"/>
  <c r="A36" i="6"/>
  <c r="A39" i="6"/>
  <c r="A44" i="6"/>
  <c r="A48" i="6"/>
  <c r="A53" i="6"/>
  <c r="A16" i="6"/>
  <c r="B11" i="6"/>
  <c r="B16" i="6"/>
  <c r="B19" i="6"/>
  <c r="B32" i="6"/>
  <c r="B36" i="6"/>
  <c r="B39" i="6"/>
  <c r="A19" i="6"/>
  <c r="B48" i="6"/>
  <c r="U3" i="6"/>
  <c r="B44" i="6"/>
  <c r="B53" i="6"/>
  <c r="A9" i="6"/>
  <c r="A12" i="6"/>
  <c r="A17" i="6"/>
  <c r="A20" i="6"/>
  <c r="A33" i="6"/>
  <c r="A37" i="6"/>
  <c r="A45" i="6"/>
  <c r="A50" i="6"/>
  <c r="A54" i="6"/>
  <c r="A7" i="6"/>
  <c r="A13" i="6"/>
  <c r="A18" i="6"/>
  <c r="A21" i="6"/>
  <c r="A34" i="6"/>
  <c r="A38" i="6"/>
  <c r="A40" i="6"/>
  <c r="A46" i="6"/>
  <c r="A51" i="6"/>
  <c r="B7" i="6"/>
  <c r="B13" i="6"/>
  <c r="B18" i="6"/>
  <c r="B21" i="6"/>
  <c r="B34" i="6"/>
  <c r="B38" i="6"/>
  <c r="B40" i="6"/>
  <c r="B46" i="6"/>
  <c r="B51" i="6"/>
  <c r="A10" i="6"/>
  <c r="A15" i="6"/>
  <c r="A22" i="6"/>
  <c r="A35" i="6"/>
  <c r="A41" i="6"/>
  <c r="A43" i="6"/>
  <c r="A47" i="6"/>
  <c r="A52" i="6"/>
  <c r="A45" i="18"/>
  <c r="A37" i="18"/>
  <c r="B45" i="18"/>
  <c r="B37" i="18"/>
  <c r="B63" i="7"/>
  <c r="A78" i="7"/>
  <c r="A22" i="7"/>
  <c r="B22" i="7"/>
  <c r="B78" i="7"/>
  <c r="B67" i="7"/>
  <c r="B42" i="7"/>
  <c r="A63" i="7"/>
  <c r="A73" i="7"/>
  <c r="A67" i="7"/>
  <c r="A42" i="7"/>
  <c r="B73" i="7"/>
  <c r="AD3" i="6"/>
  <c r="O3" i="6"/>
  <c r="P3" i="6"/>
  <c r="Y3" i="6"/>
  <c r="T3" i="6"/>
  <c r="AE3" i="6"/>
  <c r="Z3" i="6"/>
  <c r="T2" i="6" l="1"/>
  <c r="AD2" i="6"/>
  <c r="Y2" i="6"/>
  <c r="O2" i="6"/>
  <c r="B10" i="9"/>
  <c r="A10" i="9"/>
  <c r="B9" i="9"/>
  <c r="A9" i="9"/>
  <c r="BA56" i="18"/>
  <c r="AZ56" i="18"/>
  <c r="BA54" i="18"/>
  <c r="AZ54" i="18"/>
  <c r="BA53" i="18"/>
  <c r="AZ53" i="18"/>
  <c r="BA51" i="18"/>
  <c r="AZ51" i="18"/>
  <c r="BA50" i="18"/>
  <c r="AZ50" i="18"/>
  <c r="BA49" i="18"/>
  <c r="AZ49" i="18"/>
  <c r="BA48" i="18"/>
  <c r="AZ48" i="18"/>
  <c r="BA46" i="18"/>
  <c r="AZ46" i="18"/>
  <c r="BA44" i="18"/>
  <c r="AZ44" i="18"/>
  <c r="BA40" i="18"/>
  <c r="AZ40" i="18"/>
  <c r="BA38" i="18"/>
  <c r="AZ38" i="18"/>
  <c r="BA36" i="18"/>
  <c r="AZ36" i="18"/>
  <c r="AY34" i="18"/>
  <c r="BA32" i="18"/>
  <c r="AZ32" i="18"/>
  <c r="BA31" i="18"/>
  <c r="AZ31" i="18"/>
  <c r="BA30" i="18"/>
  <c r="AZ30" i="18"/>
  <c r="BA29" i="18"/>
  <c r="AZ29" i="18"/>
  <c r="BA33" i="18"/>
  <c r="AZ33" i="18"/>
  <c r="BA27" i="18"/>
  <c r="AZ27" i="18"/>
  <c r="BA25" i="18"/>
  <c r="AZ25" i="18"/>
  <c r="BA24" i="18"/>
  <c r="AZ24" i="18"/>
  <c r="BA23" i="18"/>
  <c r="AZ23" i="18"/>
  <c r="BA22" i="18"/>
  <c r="AZ22" i="18"/>
  <c r="BA20" i="18"/>
  <c r="AZ20" i="18"/>
  <c r="BA19" i="18"/>
  <c r="AZ19" i="18"/>
  <c r="AY18" i="18"/>
  <c r="AY17" i="18" s="1"/>
  <c r="BA16" i="18"/>
  <c r="AZ16" i="18"/>
  <c r="BA15" i="18"/>
  <c r="AZ15" i="18"/>
  <c r="BA14" i="18"/>
  <c r="AZ14" i="18"/>
  <c r="BA13" i="18"/>
  <c r="AZ13" i="18"/>
  <c r="BA11" i="18"/>
  <c r="AZ11" i="18"/>
  <c r="BA10" i="18"/>
  <c r="AZ10" i="18"/>
  <c r="AY9" i="18"/>
  <c r="AY8" i="18" s="1"/>
  <c r="AY7" i="18" s="1"/>
  <c r="AX56" i="18"/>
  <c r="AW56" i="18"/>
  <c r="AX54" i="18"/>
  <c r="AW54" i="18"/>
  <c r="AX53" i="18"/>
  <c r="AW53" i="18"/>
  <c r="AX51" i="18"/>
  <c r="AW51" i="18"/>
  <c r="AX50" i="18"/>
  <c r="AW50" i="18"/>
  <c r="AX49" i="18"/>
  <c r="AW49" i="18"/>
  <c r="AX48" i="18"/>
  <c r="AW48" i="18"/>
  <c r="AX46" i="18"/>
  <c r="AW46" i="18"/>
  <c r="AX44" i="18"/>
  <c r="AW44" i="18"/>
  <c r="AX40" i="18"/>
  <c r="AW40" i="18"/>
  <c r="AX38" i="18"/>
  <c r="AW38" i="18"/>
  <c r="AX36" i="18"/>
  <c r="AW36" i="18"/>
  <c r="AV34" i="18"/>
  <c r="AX32" i="18"/>
  <c r="AW32" i="18"/>
  <c r="AX31" i="18"/>
  <c r="AW31" i="18"/>
  <c r="AX30" i="18"/>
  <c r="AW30" i="18"/>
  <c r="AX29" i="18"/>
  <c r="AW29" i="18"/>
  <c r="AX33" i="18"/>
  <c r="AW33" i="18"/>
  <c r="AX27" i="18"/>
  <c r="AW27" i="18"/>
  <c r="AX25" i="18"/>
  <c r="AW25" i="18"/>
  <c r="AX24" i="18"/>
  <c r="AW24" i="18"/>
  <c r="AX23" i="18"/>
  <c r="AW23" i="18"/>
  <c r="AX22" i="18"/>
  <c r="AW22" i="18"/>
  <c r="AX20" i="18"/>
  <c r="AW20" i="18"/>
  <c r="AX19" i="18"/>
  <c r="AW19" i="18"/>
  <c r="AV18" i="18"/>
  <c r="AV17" i="18" s="1"/>
  <c r="AX16" i="18"/>
  <c r="AW16" i="18"/>
  <c r="AX15" i="18"/>
  <c r="AW15" i="18"/>
  <c r="AX14" i="18"/>
  <c r="AW14" i="18"/>
  <c r="AX13" i="18"/>
  <c r="AW13" i="18"/>
  <c r="AX11" i="18"/>
  <c r="AW11" i="18"/>
  <c r="AX10" i="18"/>
  <c r="AW10" i="18"/>
  <c r="AV9" i="18"/>
  <c r="AV8" i="18" s="1"/>
  <c r="AV7" i="18" s="1"/>
  <c r="AU56" i="18"/>
  <c r="AT56" i="18"/>
  <c r="AU54" i="18"/>
  <c r="AT54" i="18"/>
  <c r="AU53" i="18"/>
  <c r="AT53" i="18"/>
  <c r="AU51" i="18"/>
  <c r="AT51" i="18"/>
  <c r="AU50" i="18"/>
  <c r="AT50" i="18"/>
  <c r="AU49" i="18"/>
  <c r="AT49" i="18"/>
  <c r="AU48" i="18"/>
  <c r="AT48" i="18"/>
  <c r="AU46" i="18"/>
  <c r="AT46" i="18"/>
  <c r="AU44" i="18"/>
  <c r="AT44" i="18"/>
  <c r="AU40" i="18"/>
  <c r="AT40" i="18"/>
  <c r="AU38" i="18"/>
  <c r="AT38" i="18"/>
  <c r="AU36" i="18"/>
  <c r="AT36" i="18"/>
  <c r="AS34" i="18"/>
  <c r="AU32" i="18"/>
  <c r="AT32" i="18"/>
  <c r="AU31" i="18"/>
  <c r="AT31" i="18"/>
  <c r="AU30" i="18"/>
  <c r="AT30" i="18"/>
  <c r="AU29" i="18"/>
  <c r="AT29" i="18"/>
  <c r="AU33" i="18"/>
  <c r="AT33" i="18"/>
  <c r="AU27" i="18"/>
  <c r="AT27" i="18"/>
  <c r="AU25" i="18"/>
  <c r="AT25" i="18"/>
  <c r="AU24" i="18"/>
  <c r="AT24" i="18"/>
  <c r="AU23" i="18"/>
  <c r="AT23" i="18"/>
  <c r="AU22" i="18"/>
  <c r="AT22" i="18"/>
  <c r="AU20" i="18"/>
  <c r="AT20" i="18"/>
  <c r="AU19" i="18"/>
  <c r="AT19" i="18"/>
  <c r="AS18" i="18"/>
  <c r="AS17" i="18" s="1"/>
  <c r="AU16" i="18"/>
  <c r="AT16" i="18"/>
  <c r="AU15" i="18"/>
  <c r="AT15" i="18"/>
  <c r="AU14" i="18"/>
  <c r="AT14" i="18"/>
  <c r="AU13" i="18"/>
  <c r="AT13" i="18"/>
  <c r="AU11" i="18"/>
  <c r="AT11" i="18"/>
  <c r="AU10" i="18"/>
  <c r="AT10" i="18"/>
  <c r="AS9" i="18"/>
  <c r="AS8" i="18" s="1"/>
  <c r="AS7" i="18" s="1"/>
  <c r="AR56" i="18"/>
  <c r="AQ56" i="18"/>
  <c r="AR54" i="18"/>
  <c r="AQ54" i="18"/>
  <c r="AR53" i="18"/>
  <c r="AQ53" i="18"/>
  <c r="AR51" i="18"/>
  <c r="AQ51" i="18"/>
  <c r="AR50" i="18"/>
  <c r="AQ50" i="18"/>
  <c r="AR49" i="18"/>
  <c r="AQ49" i="18"/>
  <c r="AR48" i="18"/>
  <c r="AQ48" i="18"/>
  <c r="AR46" i="18"/>
  <c r="AQ46" i="18"/>
  <c r="AR44" i="18"/>
  <c r="AQ44" i="18"/>
  <c r="AR40" i="18"/>
  <c r="AQ40" i="18"/>
  <c r="AR38" i="18"/>
  <c r="AQ38" i="18"/>
  <c r="AR36" i="18"/>
  <c r="AQ36" i="18"/>
  <c r="AP34" i="18"/>
  <c r="AR32" i="18"/>
  <c r="AQ32" i="18"/>
  <c r="AR31" i="18"/>
  <c r="AQ31" i="18"/>
  <c r="AR30" i="18"/>
  <c r="AQ30" i="18"/>
  <c r="AR29" i="18"/>
  <c r="AQ29" i="18"/>
  <c r="AR33" i="18"/>
  <c r="AQ33" i="18"/>
  <c r="AR27" i="18"/>
  <c r="AQ27" i="18"/>
  <c r="AR25" i="18"/>
  <c r="AQ25" i="18"/>
  <c r="AR24" i="18"/>
  <c r="AQ24" i="18"/>
  <c r="AR23" i="18"/>
  <c r="AQ23" i="18"/>
  <c r="AR22" i="18"/>
  <c r="AQ22" i="18"/>
  <c r="AR20" i="18"/>
  <c r="AQ20" i="18"/>
  <c r="AR19" i="18"/>
  <c r="AQ19" i="18"/>
  <c r="AP18" i="18"/>
  <c r="AP17" i="18" s="1"/>
  <c r="AR16" i="18"/>
  <c r="AQ16" i="18"/>
  <c r="AR15" i="18"/>
  <c r="AQ15" i="18"/>
  <c r="AR14" i="18"/>
  <c r="AQ14" i="18"/>
  <c r="AR13" i="18"/>
  <c r="AQ13" i="18"/>
  <c r="AR11" i="18"/>
  <c r="AQ11" i="18"/>
  <c r="AR10" i="18"/>
  <c r="AQ10" i="18"/>
  <c r="AP9" i="18"/>
  <c r="AP8" i="18" s="1"/>
  <c r="AP7" i="18" s="1"/>
  <c r="AO56" i="18"/>
  <c r="AN56" i="18"/>
  <c r="AO54" i="18"/>
  <c r="AN54" i="18"/>
  <c r="AO53" i="18"/>
  <c r="AN53" i="18"/>
  <c r="AO51" i="18"/>
  <c r="AN51" i="18"/>
  <c r="AO50" i="18"/>
  <c r="AN50" i="18"/>
  <c r="AO49" i="18"/>
  <c r="AN49" i="18"/>
  <c r="AO48" i="18"/>
  <c r="AN48" i="18"/>
  <c r="AO46" i="18"/>
  <c r="AN46" i="18"/>
  <c r="AO44" i="18"/>
  <c r="AN44" i="18"/>
  <c r="AO40" i="18"/>
  <c r="AN40" i="18"/>
  <c r="AO38" i="18"/>
  <c r="AN38" i="18"/>
  <c r="AO36" i="18"/>
  <c r="AN36" i="18"/>
  <c r="AM34" i="18"/>
  <c r="AO32" i="18"/>
  <c r="AN32" i="18"/>
  <c r="AO31" i="18"/>
  <c r="AN31" i="18"/>
  <c r="AO30" i="18"/>
  <c r="AN30" i="18"/>
  <c r="AO29" i="18"/>
  <c r="AN29" i="18"/>
  <c r="AO33" i="18"/>
  <c r="AN33" i="18"/>
  <c r="AO27" i="18"/>
  <c r="AN27" i="18"/>
  <c r="AO25" i="18"/>
  <c r="AN25" i="18"/>
  <c r="AO24" i="18"/>
  <c r="AN24" i="18"/>
  <c r="AO23" i="18"/>
  <c r="AN23" i="18"/>
  <c r="AO22" i="18"/>
  <c r="AN22" i="18"/>
  <c r="AO20" i="18"/>
  <c r="AN20" i="18"/>
  <c r="AO19" i="18"/>
  <c r="AN19" i="18"/>
  <c r="AM18" i="18"/>
  <c r="AM17" i="18" s="1"/>
  <c r="AO16" i="18"/>
  <c r="AN16" i="18"/>
  <c r="AO15" i="18"/>
  <c r="AN15" i="18"/>
  <c r="AO14" i="18"/>
  <c r="AN14" i="18"/>
  <c r="AO13" i="18"/>
  <c r="AN13" i="18"/>
  <c r="AO11" i="18"/>
  <c r="AN11" i="18"/>
  <c r="AO10" i="18"/>
  <c r="AN10" i="18"/>
  <c r="AM9" i="18"/>
  <c r="AM8" i="18" s="1"/>
  <c r="AM7" i="18" s="1"/>
  <c r="AL56" i="18"/>
  <c r="AK56" i="18"/>
  <c r="AL54" i="18"/>
  <c r="AK54" i="18"/>
  <c r="AL53" i="18"/>
  <c r="AK53" i="18"/>
  <c r="AL51" i="18"/>
  <c r="AK51" i="18"/>
  <c r="AL50" i="18"/>
  <c r="AK50" i="18"/>
  <c r="AL49" i="18"/>
  <c r="AK49" i="18"/>
  <c r="AL48" i="18"/>
  <c r="AK48" i="18"/>
  <c r="AL46" i="18"/>
  <c r="AK46" i="18"/>
  <c r="AL44" i="18"/>
  <c r="AK44" i="18"/>
  <c r="AL40" i="18"/>
  <c r="AK40" i="18"/>
  <c r="AL38" i="18"/>
  <c r="AK38" i="18"/>
  <c r="AL36" i="18"/>
  <c r="AK36" i="18"/>
  <c r="AJ34" i="18"/>
  <c r="AL32" i="18"/>
  <c r="AK32" i="18"/>
  <c r="AL31" i="18"/>
  <c r="AK31" i="18"/>
  <c r="AL30" i="18"/>
  <c r="AK30" i="18"/>
  <c r="AL29" i="18"/>
  <c r="AK29" i="18"/>
  <c r="AL33" i="18"/>
  <c r="AK33" i="18"/>
  <c r="AL27" i="18"/>
  <c r="AK27" i="18"/>
  <c r="AL25" i="18"/>
  <c r="AK25" i="18"/>
  <c r="AL24" i="18"/>
  <c r="AK24" i="18"/>
  <c r="AL23" i="18"/>
  <c r="AK23" i="18"/>
  <c r="AL22" i="18"/>
  <c r="AK22" i="18"/>
  <c r="AL20" i="18"/>
  <c r="AK20" i="18"/>
  <c r="AL19" i="18"/>
  <c r="AK19" i="18"/>
  <c r="AJ18" i="18"/>
  <c r="AJ17" i="18" s="1"/>
  <c r="AL16" i="18"/>
  <c r="AK16" i="18"/>
  <c r="AL15" i="18"/>
  <c r="AK15" i="18"/>
  <c r="AL14" i="18"/>
  <c r="AK14" i="18"/>
  <c r="AL13" i="18"/>
  <c r="AK13" i="18"/>
  <c r="AL11" i="18"/>
  <c r="AK11" i="18"/>
  <c r="AL10" i="18"/>
  <c r="AK10" i="18"/>
  <c r="AJ9" i="18"/>
  <c r="AJ8" i="18" s="1"/>
  <c r="AJ7" i="18" s="1"/>
  <c r="AI56" i="18"/>
  <c r="AH56" i="18"/>
  <c r="AI54" i="18"/>
  <c r="AH54" i="18"/>
  <c r="AI53" i="18"/>
  <c r="AH53" i="18"/>
  <c r="AI51" i="18"/>
  <c r="AH51" i="18"/>
  <c r="AI50" i="18"/>
  <c r="AH50" i="18"/>
  <c r="AI49" i="18"/>
  <c r="AH49" i="18"/>
  <c r="AI48" i="18"/>
  <c r="AH48" i="18"/>
  <c r="AI46" i="18"/>
  <c r="AH46" i="18"/>
  <c r="AI44" i="18"/>
  <c r="AH44" i="18"/>
  <c r="AI40" i="18"/>
  <c r="AH40" i="18"/>
  <c r="AI38" i="18"/>
  <c r="AH38" i="18"/>
  <c r="AI36" i="18"/>
  <c r="AH36" i="18"/>
  <c r="AG34" i="18"/>
  <c r="AI32" i="18"/>
  <c r="AH32" i="18"/>
  <c r="AI31" i="18"/>
  <c r="AH31" i="18"/>
  <c r="AI30" i="18"/>
  <c r="AH30" i="18"/>
  <c r="AI29" i="18"/>
  <c r="AH29" i="18"/>
  <c r="AI33" i="18"/>
  <c r="AH33" i="18"/>
  <c r="AI27" i="18"/>
  <c r="AH27" i="18"/>
  <c r="AI25" i="18"/>
  <c r="AH25" i="18"/>
  <c r="AI24" i="18"/>
  <c r="AH24" i="18"/>
  <c r="AI23" i="18"/>
  <c r="AH23" i="18"/>
  <c r="AI22" i="18"/>
  <c r="AH22" i="18"/>
  <c r="AI20" i="18"/>
  <c r="AH20" i="18"/>
  <c r="AI19" i="18"/>
  <c r="AH19" i="18"/>
  <c r="AG18" i="18"/>
  <c r="AG17" i="18" s="1"/>
  <c r="AI16" i="18"/>
  <c r="AH16" i="18"/>
  <c r="AI15" i="18"/>
  <c r="AH15" i="18"/>
  <c r="AI14" i="18"/>
  <c r="AH14" i="18"/>
  <c r="AI13" i="18"/>
  <c r="AH13" i="18"/>
  <c r="AI11" i="18"/>
  <c r="AH11" i="18"/>
  <c r="AI10" i="18"/>
  <c r="AH10" i="18"/>
  <c r="AG9" i="18"/>
  <c r="AG8" i="18" s="1"/>
  <c r="AG7" i="18" s="1"/>
  <c r="AF56" i="18"/>
  <c r="AE56" i="18"/>
  <c r="AF54" i="18"/>
  <c r="AE54" i="18"/>
  <c r="AF53" i="18"/>
  <c r="AE53" i="18"/>
  <c r="AF51" i="18"/>
  <c r="AE51" i="18"/>
  <c r="AF50" i="18"/>
  <c r="AE50" i="18"/>
  <c r="AF49" i="18"/>
  <c r="AE49" i="18"/>
  <c r="AF48" i="18"/>
  <c r="AE48" i="18"/>
  <c r="AF46" i="18"/>
  <c r="AE46" i="18"/>
  <c r="AF44" i="18"/>
  <c r="AE44" i="18"/>
  <c r="AF40" i="18"/>
  <c r="AE40" i="18"/>
  <c r="AF38" i="18"/>
  <c r="AE38" i="18"/>
  <c r="AF36" i="18"/>
  <c r="AE36" i="18"/>
  <c r="AD34" i="18"/>
  <c r="AF32" i="18"/>
  <c r="AE32" i="18"/>
  <c r="AF31" i="18"/>
  <c r="AE31" i="18"/>
  <c r="AF30" i="18"/>
  <c r="AE30" i="18"/>
  <c r="AF29" i="18"/>
  <c r="AE29" i="18"/>
  <c r="AF33" i="18"/>
  <c r="AE33" i="18"/>
  <c r="AF27" i="18"/>
  <c r="AE27" i="18"/>
  <c r="AF25" i="18"/>
  <c r="AE25" i="18"/>
  <c r="AF24" i="18"/>
  <c r="AE24" i="18"/>
  <c r="AF23" i="18"/>
  <c r="AE23" i="18"/>
  <c r="AF22" i="18"/>
  <c r="AE22" i="18"/>
  <c r="AF20" i="18"/>
  <c r="AE20" i="18"/>
  <c r="AF19" i="18"/>
  <c r="AE19" i="18"/>
  <c r="AD18" i="18"/>
  <c r="AD17" i="18" s="1"/>
  <c r="AF16" i="18"/>
  <c r="AE16" i="18"/>
  <c r="AF15" i="18"/>
  <c r="AE15" i="18"/>
  <c r="AF14" i="18"/>
  <c r="AE14" i="18"/>
  <c r="AF13" i="18"/>
  <c r="AE13" i="18"/>
  <c r="AF11" i="18"/>
  <c r="AE11" i="18"/>
  <c r="AF10" i="18"/>
  <c r="AE10" i="18"/>
  <c r="AD9" i="18"/>
  <c r="AD8" i="18" s="1"/>
  <c r="AD7" i="18" s="1"/>
  <c r="AC56" i="18"/>
  <c r="AB56" i="18"/>
  <c r="AC54" i="18"/>
  <c r="AB54" i="18"/>
  <c r="AC53" i="18"/>
  <c r="AB53" i="18"/>
  <c r="AC51" i="18"/>
  <c r="AB51" i="18"/>
  <c r="AC50" i="18"/>
  <c r="AB50" i="18"/>
  <c r="AC49" i="18"/>
  <c r="AB49" i="18"/>
  <c r="AC48" i="18"/>
  <c r="AB48" i="18"/>
  <c r="AC46" i="18"/>
  <c r="AB46" i="18"/>
  <c r="AC44" i="18"/>
  <c r="AB44" i="18"/>
  <c r="AC40" i="18"/>
  <c r="AB40" i="18"/>
  <c r="AC38" i="18"/>
  <c r="AB38" i="18"/>
  <c r="AC36" i="18"/>
  <c r="AB36" i="18"/>
  <c r="AA34" i="18"/>
  <c r="AC32" i="18"/>
  <c r="AB32" i="18"/>
  <c r="AC31" i="18"/>
  <c r="AB31" i="18"/>
  <c r="AC30" i="18"/>
  <c r="AB30" i="18"/>
  <c r="AC29" i="18"/>
  <c r="AB29" i="18"/>
  <c r="AC33" i="18"/>
  <c r="AB33" i="18"/>
  <c r="AC27" i="18"/>
  <c r="AB27" i="18"/>
  <c r="AC25" i="18"/>
  <c r="AB25" i="18"/>
  <c r="AC24" i="18"/>
  <c r="AB24" i="18"/>
  <c r="AC23" i="18"/>
  <c r="AB23" i="18"/>
  <c r="AC22" i="18"/>
  <c r="AB22" i="18"/>
  <c r="AC20" i="18"/>
  <c r="AB20" i="18"/>
  <c r="AC19" i="18"/>
  <c r="AB19" i="18"/>
  <c r="AA18" i="18"/>
  <c r="AA17" i="18" s="1"/>
  <c r="AC16" i="18"/>
  <c r="AB16" i="18"/>
  <c r="AC15" i="18"/>
  <c r="AB15" i="18"/>
  <c r="AC14" i="18"/>
  <c r="AB14" i="18"/>
  <c r="AC13" i="18"/>
  <c r="AB13" i="18"/>
  <c r="AC11" i="18"/>
  <c r="AB11" i="18"/>
  <c r="AC10" i="18"/>
  <c r="AB10" i="18"/>
  <c r="AA9" i="18"/>
  <c r="AA8" i="18" s="1"/>
  <c r="AA7" i="18" s="1"/>
  <c r="Z56" i="18"/>
  <c r="Y56" i="18"/>
  <c r="Z54" i="18"/>
  <c r="Y54" i="18"/>
  <c r="Z53" i="18"/>
  <c r="Y53" i="18"/>
  <c r="Z51" i="18"/>
  <c r="Y51" i="18"/>
  <c r="Z50" i="18"/>
  <c r="Y50" i="18"/>
  <c r="Z49" i="18"/>
  <c r="Y49" i="18"/>
  <c r="Z48" i="18"/>
  <c r="Y48" i="18"/>
  <c r="Z46" i="18"/>
  <c r="Y46" i="18"/>
  <c r="Z44" i="18"/>
  <c r="Y44" i="18"/>
  <c r="Z40" i="18"/>
  <c r="Y40" i="18"/>
  <c r="Z38" i="18"/>
  <c r="Y38" i="18"/>
  <c r="Z36" i="18"/>
  <c r="Y36" i="18"/>
  <c r="X34" i="18"/>
  <c r="Z32" i="18"/>
  <c r="Y32" i="18"/>
  <c r="Z31" i="18"/>
  <c r="Y31" i="18"/>
  <c r="Z30" i="18"/>
  <c r="Y30" i="18"/>
  <c r="Z29" i="18"/>
  <c r="Y29" i="18"/>
  <c r="Z33" i="18"/>
  <c r="Y33" i="18"/>
  <c r="Z27" i="18"/>
  <c r="Y27" i="18"/>
  <c r="Z25" i="18"/>
  <c r="Y25" i="18"/>
  <c r="Z24" i="18"/>
  <c r="Y24" i="18"/>
  <c r="Z23" i="18"/>
  <c r="Y23" i="18"/>
  <c r="Z22" i="18"/>
  <c r="Y22" i="18"/>
  <c r="Z20" i="18"/>
  <c r="Y20" i="18"/>
  <c r="Z19" i="18"/>
  <c r="Y19" i="18"/>
  <c r="X18" i="18"/>
  <c r="X17" i="18" s="1"/>
  <c r="Z16" i="18"/>
  <c r="Y16" i="18"/>
  <c r="Z15" i="18"/>
  <c r="Y15" i="18"/>
  <c r="Z14" i="18"/>
  <c r="Y14" i="18"/>
  <c r="Z13" i="18"/>
  <c r="Y13" i="18"/>
  <c r="Z11" i="18"/>
  <c r="Y11" i="18"/>
  <c r="Z10" i="18"/>
  <c r="Y10" i="18"/>
  <c r="X9" i="18"/>
  <c r="X8" i="18" s="1"/>
  <c r="X7" i="18" s="1"/>
  <c r="W56" i="18"/>
  <c r="V56" i="18"/>
  <c r="W54" i="18"/>
  <c r="V54" i="18"/>
  <c r="W53" i="18"/>
  <c r="V53" i="18"/>
  <c r="W51" i="18"/>
  <c r="V51" i="18"/>
  <c r="W50" i="18"/>
  <c r="V50" i="18"/>
  <c r="W49" i="18"/>
  <c r="V49" i="18"/>
  <c r="W48" i="18"/>
  <c r="V48" i="18"/>
  <c r="W46" i="18"/>
  <c r="V46" i="18"/>
  <c r="W44" i="18"/>
  <c r="V44" i="18"/>
  <c r="W40" i="18"/>
  <c r="V40" i="18"/>
  <c r="W38" i="18"/>
  <c r="V38" i="18"/>
  <c r="W36" i="18"/>
  <c r="V36" i="18"/>
  <c r="U34" i="18"/>
  <c r="W32" i="18"/>
  <c r="V32" i="18"/>
  <c r="W31" i="18"/>
  <c r="V31" i="18"/>
  <c r="W30" i="18"/>
  <c r="V30" i="18"/>
  <c r="W29" i="18"/>
  <c r="V29" i="18"/>
  <c r="W33" i="18"/>
  <c r="V33" i="18"/>
  <c r="W27" i="18"/>
  <c r="V27" i="18"/>
  <c r="W25" i="18"/>
  <c r="V25" i="18"/>
  <c r="W24" i="18"/>
  <c r="V24" i="18"/>
  <c r="W23" i="18"/>
  <c r="V23" i="18"/>
  <c r="W22" i="18"/>
  <c r="V22" i="18"/>
  <c r="W20" i="18"/>
  <c r="V20" i="18"/>
  <c r="W19" i="18"/>
  <c r="V19" i="18"/>
  <c r="U18" i="18"/>
  <c r="U17" i="18" s="1"/>
  <c r="W16" i="18"/>
  <c r="V16" i="18"/>
  <c r="W15" i="18"/>
  <c r="V15" i="18"/>
  <c r="W14" i="18"/>
  <c r="V14" i="18"/>
  <c r="W13" i="18"/>
  <c r="V13" i="18"/>
  <c r="W11" i="18"/>
  <c r="V11" i="18"/>
  <c r="W10" i="18"/>
  <c r="V10" i="18"/>
  <c r="U9" i="18"/>
  <c r="U8" i="18" s="1"/>
  <c r="T56" i="18"/>
  <c r="S56" i="18"/>
  <c r="T54" i="18"/>
  <c r="S54" i="18"/>
  <c r="T53" i="18"/>
  <c r="S53" i="18"/>
  <c r="T51" i="18"/>
  <c r="S51" i="18"/>
  <c r="T50" i="18"/>
  <c r="S50" i="18"/>
  <c r="T49" i="18"/>
  <c r="S49" i="18"/>
  <c r="T48" i="18"/>
  <c r="S48" i="18"/>
  <c r="T46" i="18"/>
  <c r="S46" i="18"/>
  <c r="T44" i="18"/>
  <c r="S44" i="18"/>
  <c r="T40" i="18"/>
  <c r="S40" i="18"/>
  <c r="T38" i="18"/>
  <c r="S38" i="18"/>
  <c r="T36" i="18"/>
  <c r="S36" i="18"/>
  <c r="R34" i="18"/>
  <c r="T32" i="18"/>
  <c r="S32" i="18"/>
  <c r="T31" i="18"/>
  <c r="S31" i="18"/>
  <c r="T30" i="18"/>
  <c r="S30" i="18"/>
  <c r="T29" i="18"/>
  <c r="S29" i="18"/>
  <c r="T33" i="18"/>
  <c r="S33" i="18"/>
  <c r="T27" i="18"/>
  <c r="S27" i="18"/>
  <c r="T25" i="18"/>
  <c r="S25" i="18"/>
  <c r="T24" i="18"/>
  <c r="S24" i="18"/>
  <c r="T23" i="18"/>
  <c r="S23" i="18"/>
  <c r="T22" i="18"/>
  <c r="S22" i="18"/>
  <c r="T20" i="18"/>
  <c r="S20" i="18"/>
  <c r="T19" i="18"/>
  <c r="S19" i="18"/>
  <c r="R18" i="18"/>
  <c r="R17" i="18" s="1"/>
  <c r="T16" i="18"/>
  <c r="S16" i="18"/>
  <c r="T15" i="18"/>
  <c r="S15" i="18"/>
  <c r="T14" i="18"/>
  <c r="S14" i="18"/>
  <c r="T13" i="18"/>
  <c r="S13" i="18"/>
  <c r="T11" i="18"/>
  <c r="S11" i="18"/>
  <c r="T10" i="18"/>
  <c r="S10" i="18"/>
  <c r="R9" i="18"/>
  <c r="R8" i="18" s="1"/>
  <c r="Q56" i="18"/>
  <c r="P56" i="18"/>
  <c r="Q54" i="18"/>
  <c r="P54" i="18"/>
  <c r="Q53" i="18"/>
  <c r="P53" i="18"/>
  <c r="Q51" i="18"/>
  <c r="P51" i="18"/>
  <c r="Q50" i="18"/>
  <c r="P50" i="18"/>
  <c r="Q49" i="18"/>
  <c r="P49" i="18"/>
  <c r="Q48" i="18"/>
  <c r="P48" i="18"/>
  <c r="Q46" i="18"/>
  <c r="P46" i="18"/>
  <c r="Q44" i="18"/>
  <c r="P44" i="18"/>
  <c r="Q40" i="18"/>
  <c r="P40" i="18"/>
  <c r="Q38" i="18"/>
  <c r="P38" i="18"/>
  <c r="Q36" i="18"/>
  <c r="P36" i="18"/>
  <c r="O34" i="18"/>
  <c r="Q32" i="18"/>
  <c r="P32" i="18"/>
  <c r="Q31" i="18"/>
  <c r="P31" i="18"/>
  <c r="Q30" i="18"/>
  <c r="P30" i="18"/>
  <c r="Q29" i="18"/>
  <c r="P29" i="18"/>
  <c r="Q33" i="18"/>
  <c r="P33" i="18"/>
  <c r="Q27" i="18"/>
  <c r="P27" i="18"/>
  <c r="Q25" i="18"/>
  <c r="P25" i="18"/>
  <c r="Q24" i="18"/>
  <c r="P24" i="18"/>
  <c r="Q23" i="18"/>
  <c r="P23" i="18"/>
  <c r="Q22" i="18"/>
  <c r="P22" i="18"/>
  <c r="Q20" i="18"/>
  <c r="P20" i="18"/>
  <c r="Q19" i="18"/>
  <c r="P19" i="18"/>
  <c r="O18" i="18"/>
  <c r="O17" i="18" s="1"/>
  <c r="Q16" i="18"/>
  <c r="P16" i="18"/>
  <c r="Q15" i="18"/>
  <c r="P15" i="18"/>
  <c r="Q14" i="18"/>
  <c r="P14" i="18"/>
  <c r="Q13" i="18"/>
  <c r="P13" i="18"/>
  <c r="Q11" i="18"/>
  <c r="P11" i="18"/>
  <c r="Q10" i="18"/>
  <c r="P10" i="18"/>
  <c r="O9" i="18"/>
  <c r="O8" i="18" s="1"/>
  <c r="N56" i="18"/>
  <c r="M56" i="18"/>
  <c r="N54" i="18"/>
  <c r="M54" i="18"/>
  <c r="N53" i="18"/>
  <c r="M53" i="18"/>
  <c r="N51" i="18"/>
  <c r="M51" i="18"/>
  <c r="N50" i="18"/>
  <c r="M50" i="18"/>
  <c r="N49" i="18"/>
  <c r="M49" i="18"/>
  <c r="N48" i="18"/>
  <c r="M48" i="18"/>
  <c r="N46" i="18"/>
  <c r="M46" i="18"/>
  <c r="N44" i="18"/>
  <c r="M44" i="18"/>
  <c r="N40" i="18"/>
  <c r="M40" i="18"/>
  <c r="N38" i="18"/>
  <c r="M38" i="18"/>
  <c r="N36" i="18"/>
  <c r="M36" i="18"/>
  <c r="L34" i="18"/>
  <c r="N32" i="18"/>
  <c r="M32" i="18"/>
  <c r="N31" i="18"/>
  <c r="M31" i="18"/>
  <c r="N30" i="18"/>
  <c r="M30" i="18"/>
  <c r="N29" i="18"/>
  <c r="M29" i="18"/>
  <c r="N33" i="18"/>
  <c r="M33" i="18"/>
  <c r="N27" i="18"/>
  <c r="M27" i="18"/>
  <c r="N25" i="18"/>
  <c r="M25" i="18"/>
  <c r="N24" i="18"/>
  <c r="M24" i="18"/>
  <c r="N23" i="18"/>
  <c r="M23" i="18"/>
  <c r="N22" i="18"/>
  <c r="M22" i="18"/>
  <c r="N20" i="18"/>
  <c r="M20" i="18"/>
  <c r="N19" i="18"/>
  <c r="M19" i="18"/>
  <c r="L18" i="18"/>
  <c r="L17" i="18" s="1"/>
  <c r="N16" i="18"/>
  <c r="M16" i="18"/>
  <c r="N15" i="18"/>
  <c r="M15" i="18"/>
  <c r="N14" i="18"/>
  <c r="M14" i="18"/>
  <c r="N13" i="18"/>
  <c r="M13" i="18"/>
  <c r="N11" i="18"/>
  <c r="M11" i="18"/>
  <c r="N10" i="18"/>
  <c r="M10" i="18"/>
  <c r="L9" i="18"/>
  <c r="L8" i="18" s="1"/>
  <c r="D1" i="18"/>
  <c r="A1" i="18"/>
  <c r="K56" i="18"/>
  <c r="J56" i="18"/>
  <c r="F56" i="18"/>
  <c r="F55" i="18"/>
  <c r="K54" i="18"/>
  <c r="J54" i="18"/>
  <c r="F54" i="18"/>
  <c r="K53" i="18"/>
  <c r="J53" i="18"/>
  <c r="F53" i="18"/>
  <c r="K51" i="18"/>
  <c r="J51" i="18"/>
  <c r="F51" i="18"/>
  <c r="K50" i="18"/>
  <c r="J50" i="18"/>
  <c r="F50" i="18"/>
  <c r="K49" i="18"/>
  <c r="J49" i="18"/>
  <c r="F49" i="18"/>
  <c r="K48" i="18"/>
  <c r="J48" i="18"/>
  <c r="F48" i="18"/>
  <c r="K46" i="18"/>
  <c r="J46" i="18"/>
  <c r="F46" i="18"/>
  <c r="K44" i="18"/>
  <c r="J44" i="18"/>
  <c r="F44" i="18"/>
  <c r="K40" i="18"/>
  <c r="J40" i="18"/>
  <c r="F40" i="18"/>
  <c r="K38" i="18"/>
  <c r="J38" i="18"/>
  <c r="F38" i="18"/>
  <c r="K36" i="18"/>
  <c r="J36" i="18"/>
  <c r="F36" i="18"/>
  <c r="I34" i="18"/>
  <c r="K32" i="18"/>
  <c r="J32" i="18"/>
  <c r="F32" i="18"/>
  <c r="K31" i="18"/>
  <c r="J31" i="18"/>
  <c r="F31" i="18"/>
  <c r="K30" i="18"/>
  <c r="J30" i="18"/>
  <c r="F30" i="18"/>
  <c r="K29" i="18"/>
  <c r="J29" i="18"/>
  <c r="F29" i="18"/>
  <c r="K33" i="18"/>
  <c r="J33" i="18"/>
  <c r="F33" i="18"/>
  <c r="K27" i="18"/>
  <c r="J27" i="18"/>
  <c r="F27" i="18"/>
  <c r="K25" i="18"/>
  <c r="J25" i="18"/>
  <c r="F25" i="18"/>
  <c r="K24" i="18"/>
  <c r="J24" i="18"/>
  <c r="F24" i="18"/>
  <c r="K23" i="18"/>
  <c r="J23" i="18"/>
  <c r="F23" i="18"/>
  <c r="K22" i="18"/>
  <c r="J22" i="18"/>
  <c r="F22" i="18"/>
  <c r="K20" i="18"/>
  <c r="J20" i="18"/>
  <c r="F20" i="18"/>
  <c r="K19" i="18"/>
  <c r="J19" i="18"/>
  <c r="F19" i="18"/>
  <c r="I17" i="18"/>
  <c r="K16" i="18"/>
  <c r="J16" i="18"/>
  <c r="F16" i="18"/>
  <c r="K15" i="18"/>
  <c r="J15" i="18"/>
  <c r="F15" i="18"/>
  <c r="K14" i="18"/>
  <c r="J14" i="18"/>
  <c r="F14" i="18"/>
  <c r="K13" i="18"/>
  <c r="J13" i="18"/>
  <c r="F13" i="18"/>
  <c r="K11" i="18"/>
  <c r="J11" i="18"/>
  <c r="K10" i="18"/>
  <c r="J10" i="18"/>
  <c r="F10" i="18"/>
  <c r="I9" i="18"/>
  <c r="I8" i="18" s="1"/>
  <c r="D3" i="18"/>
  <c r="D2" i="18"/>
  <c r="U7" i="18" l="1"/>
  <c r="R7" i="18"/>
  <c r="O7" i="18"/>
  <c r="L7" i="18"/>
  <c r="I7" i="18"/>
  <c r="A15" i="18"/>
  <c r="B48" i="18"/>
  <c r="A51" i="18"/>
  <c r="B56" i="18"/>
  <c r="F17" i="18"/>
  <c r="A25" i="18"/>
  <c r="A30" i="18"/>
  <c r="A13" i="18"/>
  <c r="B15" i="18"/>
  <c r="B25" i="18"/>
  <c r="A33" i="18"/>
  <c r="B30" i="18"/>
  <c r="B51" i="18"/>
  <c r="A54" i="18"/>
  <c r="B13" i="18"/>
  <c r="A19" i="18"/>
  <c r="A23" i="18"/>
  <c r="B33" i="18"/>
  <c r="A29" i="18"/>
  <c r="A49" i="18"/>
  <c r="B54" i="18"/>
  <c r="A10" i="18"/>
  <c r="A16" i="18"/>
  <c r="B19" i="18"/>
  <c r="A22" i="18"/>
  <c r="B23" i="18"/>
  <c r="B29" i="18"/>
  <c r="A31" i="18"/>
  <c r="A38" i="18"/>
  <c r="A44" i="18"/>
  <c r="B49" i="18"/>
  <c r="B16" i="18"/>
  <c r="B22" i="18"/>
  <c r="B31" i="18"/>
  <c r="B38" i="18"/>
  <c r="B44" i="18"/>
  <c r="A55" i="18"/>
  <c r="A14" i="18"/>
  <c r="A20" i="18"/>
  <c r="A24" i="18"/>
  <c r="A36" i="18"/>
  <c r="A50" i="18"/>
  <c r="B55" i="18"/>
  <c r="A11" i="18"/>
  <c r="B14" i="18"/>
  <c r="B20" i="18"/>
  <c r="B24" i="18"/>
  <c r="A27" i="18"/>
  <c r="A32" i="18"/>
  <c r="B36" i="18"/>
  <c r="A40" i="18"/>
  <c r="A46" i="18"/>
  <c r="B50" i="18"/>
  <c r="A53" i="18"/>
  <c r="B10" i="18"/>
  <c r="B11" i="18"/>
  <c r="B27" i="18"/>
  <c r="B32" i="18"/>
  <c r="B40" i="18"/>
  <c r="B46" i="18"/>
  <c r="A48" i="18"/>
  <c r="B53" i="18"/>
  <c r="A56" i="18"/>
  <c r="N3" i="18"/>
  <c r="AR3" i="18"/>
  <c r="AI3" i="18"/>
  <c r="AB3" i="18"/>
  <c r="AU3" i="18"/>
  <c r="AF3" i="18"/>
  <c r="W3" i="18"/>
  <c r="Y3" i="18"/>
  <c r="BA3" i="18"/>
  <c r="V3" i="18"/>
  <c r="Z3" i="18"/>
  <c r="AC3" i="18"/>
  <c r="AO3" i="18"/>
  <c r="S3" i="18"/>
  <c r="AN3" i="18"/>
  <c r="AQ3" i="18"/>
  <c r="AT3" i="18"/>
  <c r="AW3" i="18"/>
  <c r="AX3" i="18"/>
  <c r="P3" i="18"/>
  <c r="AE3" i="18"/>
  <c r="AL3" i="18"/>
  <c r="M3" i="18"/>
  <c r="Q3" i="18"/>
  <c r="T3" i="18"/>
  <c r="AH3" i="18"/>
  <c r="AK3" i="18"/>
  <c r="F34" i="18"/>
  <c r="F35" i="18"/>
  <c r="F9" i="18"/>
  <c r="K3" i="18"/>
  <c r="J3" i="18"/>
  <c r="F18" i="18"/>
  <c r="CC76" i="16"/>
  <c r="CB76" i="16"/>
  <c r="BX76" i="16"/>
  <c r="BW76" i="16"/>
  <c r="BS76" i="16"/>
  <c r="BR76" i="16"/>
  <c r="BN76" i="16"/>
  <c r="BM76" i="16"/>
  <c r="BI76" i="16"/>
  <c r="BH76" i="16"/>
  <c r="BD76" i="16"/>
  <c r="BC76" i="16"/>
  <c r="AY76" i="16"/>
  <c r="AX76" i="16"/>
  <c r="AT76" i="16"/>
  <c r="AS76" i="16"/>
  <c r="AO76" i="16"/>
  <c r="AN76" i="16"/>
  <c r="AJ76" i="16"/>
  <c r="AI76" i="16"/>
  <c r="AE76" i="16"/>
  <c r="AD76" i="16"/>
  <c r="Z76" i="16"/>
  <c r="Y76" i="16"/>
  <c r="U76" i="16"/>
  <c r="T76" i="16"/>
  <c r="P76" i="16"/>
  <c r="O76" i="16"/>
  <c r="K76" i="16"/>
  <c r="J76" i="16"/>
  <c r="B76" i="16"/>
  <c r="A76" i="16"/>
  <c r="CC75" i="16"/>
  <c r="CB75" i="16"/>
  <c r="BX75" i="16"/>
  <c r="BW75" i="16"/>
  <c r="BS75" i="16"/>
  <c r="BR75" i="16"/>
  <c r="BN75" i="16"/>
  <c r="BM75" i="16"/>
  <c r="BI75" i="16"/>
  <c r="BH75" i="16"/>
  <c r="BD75" i="16"/>
  <c r="BC75" i="16"/>
  <c r="AY75" i="16"/>
  <c r="AX75" i="16"/>
  <c r="AT75" i="16"/>
  <c r="AS75" i="16"/>
  <c r="AO75" i="16"/>
  <c r="AN75" i="16"/>
  <c r="AJ75" i="16"/>
  <c r="AI75" i="16"/>
  <c r="AE75" i="16"/>
  <c r="AD75" i="16"/>
  <c r="Z75" i="16"/>
  <c r="Y75" i="16"/>
  <c r="U75" i="16"/>
  <c r="T75" i="16"/>
  <c r="P75" i="16"/>
  <c r="O75" i="16"/>
  <c r="K75" i="16"/>
  <c r="J75" i="16"/>
  <c r="B75" i="16"/>
  <c r="A75" i="16"/>
  <c r="CC74" i="16"/>
  <c r="CB74" i="16"/>
  <c r="BX74" i="16"/>
  <c r="BW74" i="16"/>
  <c r="BS74" i="16"/>
  <c r="BR74" i="16"/>
  <c r="BN74" i="16"/>
  <c r="BM74" i="16"/>
  <c r="BI74" i="16"/>
  <c r="BH74" i="16"/>
  <c r="BD74" i="16"/>
  <c r="BC74" i="16"/>
  <c r="AY74" i="16"/>
  <c r="AX74" i="16"/>
  <c r="AT74" i="16"/>
  <c r="AS74" i="16"/>
  <c r="AO74" i="16"/>
  <c r="AN74" i="16"/>
  <c r="AJ74" i="16"/>
  <c r="AI74" i="16"/>
  <c r="AE74" i="16"/>
  <c r="AD74" i="16"/>
  <c r="Z74" i="16"/>
  <c r="Y74" i="16"/>
  <c r="U74" i="16"/>
  <c r="T74" i="16"/>
  <c r="P74" i="16"/>
  <c r="O74" i="16"/>
  <c r="K74" i="16"/>
  <c r="J74" i="16"/>
  <c r="B74" i="16"/>
  <c r="A74" i="16"/>
  <c r="AZ3" i="18" l="1"/>
  <c r="AZ2" i="18" s="1"/>
  <c r="AH2" i="18"/>
  <c r="AB2" i="18"/>
  <c r="AE2" i="18"/>
  <c r="S2" i="18"/>
  <c r="C25" i="2" s="1"/>
  <c r="P2" i="18"/>
  <c r="AK2" i="18"/>
  <c r="AT2" i="18"/>
  <c r="M2" i="18"/>
  <c r="AQ2" i="18"/>
  <c r="AW2" i="18"/>
  <c r="V2" i="18"/>
  <c r="AN2" i="18"/>
  <c r="Y2" i="18"/>
  <c r="J2" i="18"/>
  <c r="C23" i="2" s="1"/>
  <c r="A3" i="18"/>
  <c r="F8" i="18"/>
  <c r="B3" i="18"/>
  <c r="CC73" i="16"/>
  <c r="CB73" i="16"/>
  <c r="BX73" i="16"/>
  <c r="BW73" i="16"/>
  <c r="BS73" i="16"/>
  <c r="BR73" i="16"/>
  <c r="BN73" i="16"/>
  <c r="BM73" i="16"/>
  <c r="BI73" i="16"/>
  <c r="BH73" i="16"/>
  <c r="BD73" i="16"/>
  <c r="BC73" i="16"/>
  <c r="AY73" i="16"/>
  <c r="AX73" i="16"/>
  <c r="AT73" i="16"/>
  <c r="AS73" i="16"/>
  <c r="AO73" i="16"/>
  <c r="AN73" i="16"/>
  <c r="AJ73" i="16"/>
  <c r="AI73" i="16"/>
  <c r="AE73" i="16"/>
  <c r="AD73" i="16"/>
  <c r="Z73" i="16"/>
  <c r="Y73" i="16"/>
  <c r="U73" i="16"/>
  <c r="T73" i="16"/>
  <c r="P73" i="16"/>
  <c r="O73" i="16"/>
  <c r="K73" i="16"/>
  <c r="J73" i="16"/>
  <c r="B73" i="16"/>
  <c r="A73" i="16"/>
  <c r="CC72" i="16"/>
  <c r="CB72" i="16"/>
  <c r="BX72" i="16"/>
  <c r="BW72" i="16"/>
  <c r="BS72" i="16"/>
  <c r="BR72" i="16"/>
  <c r="BN72" i="16"/>
  <c r="BM72" i="16"/>
  <c r="BI72" i="16"/>
  <c r="BH72" i="16"/>
  <c r="BD72" i="16"/>
  <c r="BC72" i="16"/>
  <c r="AY72" i="16"/>
  <c r="AX72" i="16"/>
  <c r="AT72" i="16"/>
  <c r="AS72" i="16"/>
  <c r="AO72" i="16"/>
  <c r="AN72" i="16"/>
  <c r="AJ72" i="16"/>
  <c r="AI72" i="16"/>
  <c r="AE72" i="16"/>
  <c r="AD72" i="16"/>
  <c r="Z72" i="16"/>
  <c r="Y72" i="16"/>
  <c r="U72" i="16"/>
  <c r="T72" i="16"/>
  <c r="P72" i="16"/>
  <c r="O72" i="16"/>
  <c r="K72" i="16"/>
  <c r="J72" i="16"/>
  <c r="B72" i="16"/>
  <c r="A72" i="16"/>
  <c r="B10" i="8"/>
  <c r="A10" i="8"/>
  <c r="B9" i="8"/>
  <c r="A9" i="8"/>
  <c r="A8" i="8"/>
  <c r="B14" i="8"/>
  <c r="A14" i="8"/>
  <c r="B13" i="8"/>
  <c r="A13" i="8"/>
  <c r="B12" i="8"/>
  <c r="A12" i="8"/>
  <c r="B11" i="8"/>
  <c r="A11" i="8"/>
  <c r="B15" i="9"/>
  <c r="A15" i="9"/>
  <c r="CC66" i="4"/>
  <c r="CB66" i="4"/>
  <c r="BX66" i="4"/>
  <c r="BW66" i="4"/>
  <c r="BS66" i="4"/>
  <c r="BR66" i="4"/>
  <c r="BN66" i="4"/>
  <c r="BM66" i="4"/>
  <c r="BI66" i="4"/>
  <c r="BH66" i="4"/>
  <c r="BD66" i="4"/>
  <c r="BC66" i="4"/>
  <c r="AY66" i="4"/>
  <c r="AX66" i="4"/>
  <c r="AT66" i="4"/>
  <c r="AS66" i="4"/>
  <c r="AO66" i="4"/>
  <c r="AN66" i="4"/>
  <c r="AJ66" i="4"/>
  <c r="AI66" i="4"/>
  <c r="AE66" i="4"/>
  <c r="AD66" i="4"/>
  <c r="Z66" i="4"/>
  <c r="Y66" i="4"/>
  <c r="U66" i="4"/>
  <c r="T66" i="4"/>
  <c r="P66" i="4"/>
  <c r="O66" i="4"/>
  <c r="K66" i="4"/>
  <c r="J66" i="4"/>
  <c r="CC65" i="4"/>
  <c r="CB65" i="4"/>
  <c r="BX65" i="4"/>
  <c r="BW65" i="4"/>
  <c r="BS65" i="4"/>
  <c r="BR65" i="4"/>
  <c r="BN65" i="4"/>
  <c r="BM65" i="4"/>
  <c r="BI65" i="4"/>
  <c r="BH65" i="4"/>
  <c r="BD65" i="4"/>
  <c r="BC65" i="4"/>
  <c r="AY65" i="4"/>
  <c r="AX65" i="4"/>
  <c r="AT65" i="4"/>
  <c r="AS65" i="4"/>
  <c r="AO65" i="4"/>
  <c r="AN65" i="4"/>
  <c r="AJ65" i="4"/>
  <c r="AI65" i="4"/>
  <c r="AE65" i="4"/>
  <c r="AD65" i="4"/>
  <c r="Z65" i="4"/>
  <c r="Y65" i="4"/>
  <c r="U65" i="4"/>
  <c r="T65" i="4"/>
  <c r="P65" i="4"/>
  <c r="O65" i="4"/>
  <c r="K65" i="4"/>
  <c r="J65" i="4"/>
  <c r="CC64" i="4"/>
  <c r="CB64" i="4"/>
  <c r="BX64" i="4"/>
  <c r="BW64" i="4"/>
  <c r="BS64" i="4"/>
  <c r="BR64" i="4"/>
  <c r="BN64" i="4"/>
  <c r="BM64" i="4"/>
  <c r="BI64" i="4"/>
  <c r="BH64" i="4"/>
  <c r="BD64" i="4"/>
  <c r="BC64" i="4"/>
  <c r="AY64" i="4"/>
  <c r="AX64" i="4"/>
  <c r="AT64" i="4"/>
  <c r="AS64" i="4"/>
  <c r="AO64" i="4"/>
  <c r="AN64" i="4"/>
  <c r="AJ64" i="4"/>
  <c r="AI64" i="4"/>
  <c r="AE64" i="4"/>
  <c r="AD64" i="4"/>
  <c r="Z64" i="4"/>
  <c r="Y64" i="4"/>
  <c r="U64" i="4"/>
  <c r="T64" i="4"/>
  <c r="P64" i="4"/>
  <c r="O64" i="4"/>
  <c r="K64" i="4"/>
  <c r="J64" i="4"/>
  <c r="CC38" i="4"/>
  <c r="CB38" i="4"/>
  <c r="BX38" i="4"/>
  <c r="BW38" i="4"/>
  <c r="BS38" i="4"/>
  <c r="BR38" i="4"/>
  <c r="BN38" i="4"/>
  <c r="BM38" i="4"/>
  <c r="BI38" i="4"/>
  <c r="BH38" i="4"/>
  <c r="BD38" i="4"/>
  <c r="BC38" i="4"/>
  <c r="AY38" i="4"/>
  <c r="AX38" i="4"/>
  <c r="AT38" i="4"/>
  <c r="AS38" i="4"/>
  <c r="AO38" i="4"/>
  <c r="AN38" i="4"/>
  <c r="AJ38" i="4"/>
  <c r="AI38" i="4"/>
  <c r="AE38" i="4"/>
  <c r="AD38" i="4"/>
  <c r="Z38" i="4"/>
  <c r="Y38" i="4"/>
  <c r="U38" i="4"/>
  <c r="T38" i="4"/>
  <c r="P38" i="4"/>
  <c r="O38" i="4"/>
  <c r="K38" i="4"/>
  <c r="J38" i="4"/>
  <c r="CC37" i="4"/>
  <c r="CB37" i="4"/>
  <c r="BX37" i="4"/>
  <c r="BW37" i="4"/>
  <c r="BS37" i="4"/>
  <c r="BR37" i="4"/>
  <c r="BN37" i="4"/>
  <c r="BM37" i="4"/>
  <c r="BI37" i="4"/>
  <c r="BH37" i="4"/>
  <c r="BD37" i="4"/>
  <c r="BC37" i="4"/>
  <c r="AY37" i="4"/>
  <c r="AX37" i="4"/>
  <c r="AT37" i="4"/>
  <c r="AS37" i="4"/>
  <c r="AO37" i="4"/>
  <c r="AN37" i="4"/>
  <c r="AJ37" i="4"/>
  <c r="AI37" i="4"/>
  <c r="AE37" i="4"/>
  <c r="AD37" i="4"/>
  <c r="Z37" i="4"/>
  <c r="Y37" i="4"/>
  <c r="U37" i="4"/>
  <c r="T37" i="4"/>
  <c r="P37" i="4"/>
  <c r="O37" i="4"/>
  <c r="K37" i="4"/>
  <c r="J37" i="4"/>
  <c r="CC36" i="4"/>
  <c r="CB36" i="4"/>
  <c r="BX36" i="4"/>
  <c r="BW36" i="4"/>
  <c r="BS36" i="4"/>
  <c r="BR36" i="4"/>
  <c r="BN36" i="4"/>
  <c r="BM36" i="4"/>
  <c r="BI36" i="4"/>
  <c r="BH36" i="4"/>
  <c r="BD36" i="4"/>
  <c r="BC36" i="4"/>
  <c r="AY36" i="4"/>
  <c r="AX36" i="4"/>
  <c r="AT36" i="4"/>
  <c r="AS36" i="4"/>
  <c r="AO36" i="4"/>
  <c r="AN36" i="4"/>
  <c r="AJ36" i="4"/>
  <c r="AI36" i="4"/>
  <c r="AE36" i="4"/>
  <c r="AD36" i="4"/>
  <c r="Z36" i="4"/>
  <c r="Y36" i="4"/>
  <c r="U36" i="4"/>
  <c r="T36" i="4"/>
  <c r="P36" i="4"/>
  <c r="O36" i="4"/>
  <c r="K36" i="4"/>
  <c r="J36" i="4"/>
  <c r="C24" i="2" l="1"/>
  <c r="A66" i="4"/>
  <c r="B65" i="4"/>
  <c r="B64" i="4"/>
  <c r="A38" i="4"/>
  <c r="B37" i="4"/>
  <c r="F7" i="18"/>
  <c r="A2" i="18"/>
  <c r="C22" i="2" s="1"/>
  <c r="A65" i="4"/>
  <c r="B36" i="4"/>
  <c r="A64" i="4"/>
  <c r="A37" i="4"/>
  <c r="A36" i="4"/>
  <c r="B38" i="4"/>
  <c r="B66" i="4"/>
  <c r="CC60" i="4"/>
  <c r="CB60" i="4"/>
  <c r="BX60" i="4"/>
  <c r="BW60" i="4"/>
  <c r="BS60" i="4"/>
  <c r="BR60" i="4"/>
  <c r="BN60" i="4"/>
  <c r="BM60" i="4"/>
  <c r="BI60" i="4"/>
  <c r="BH60" i="4"/>
  <c r="BD60" i="4"/>
  <c r="BC60" i="4"/>
  <c r="AY60" i="4"/>
  <c r="AX60" i="4"/>
  <c r="AT60" i="4"/>
  <c r="AS60" i="4"/>
  <c r="AO60" i="4"/>
  <c r="AN60" i="4"/>
  <c r="AJ60" i="4"/>
  <c r="AI60" i="4"/>
  <c r="AE60" i="4"/>
  <c r="AD60" i="4"/>
  <c r="Z60" i="4"/>
  <c r="Y60" i="4"/>
  <c r="U60" i="4"/>
  <c r="T60" i="4"/>
  <c r="P60" i="4"/>
  <c r="O60" i="4"/>
  <c r="K60" i="4"/>
  <c r="J60" i="4"/>
  <c r="CC59" i="4"/>
  <c r="CB59" i="4"/>
  <c r="BX59" i="4"/>
  <c r="BW59" i="4"/>
  <c r="BS59" i="4"/>
  <c r="BR59" i="4"/>
  <c r="BN59" i="4"/>
  <c r="BM59" i="4"/>
  <c r="BI59" i="4"/>
  <c r="BH59" i="4"/>
  <c r="BD59" i="4"/>
  <c r="BC59" i="4"/>
  <c r="AY59" i="4"/>
  <c r="AX59" i="4"/>
  <c r="AT59" i="4"/>
  <c r="AS59" i="4"/>
  <c r="AO59" i="4"/>
  <c r="AN59" i="4"/>
  <c r="AJ59" i="4"/>
  <c r="AI59" i="4"/>
  <c r="AE59" i="4"/>
  <c r="AD59" i="4"/>
  <c r="Z59" i="4"/>
  <c r="Y59" i="4"/>
  <c r="U59" i="4"/>
  <c r="T59" i="4"/>
  <c r="P59" i="4"/>
  <c r="O59" i="4"/>
  <c r="K59" i="4"/>
  <c r="J59" i="4"/>
  <c r="CC58" i="4"/>
  <c r="CB58" i="4"/>
  <c r="BX58" i="4"/>
  <c r="BW58" i="4"/>
  <c r="BS58" i="4"/>
  <c r="BR58" i="4"/>
  <c r="BN58" i="4"/>
  <c r="BM58" i="4"/>
  <c r="BI58" i="4"/>
  <c r="BH58" i="4"/>
  <c r="BD58" i="4"/>
  <c r="BC58" i="4"/>
  <c r="AY58" i="4"/>
  <c r="AX58" i="4"/>
  <c r="AT58" i="4"/>
  <c r="AS58" i="4"/>
  <c r="AO58" i="4"/>
  <c r="AN58" i="4"/>
  <c r="AJ58" i="4"/>
  <c r="AI58" i="4"/>
  <c r="AE58" i="4"/>
  <c r="AD58" i="4"/>
  <c r="Z58" i="4"/>
  <c r="Y58" i="4"/>
  <c r="U58" i="4"/>
  <c r="T58" i="4"/>
  <c r="P58" i="4"/>
  <c r="O58" i="4"/>
  <c r="K58" i="4"/>
  <c r="J58" i="4"/>
  <c r="CC57" i="4"/>
  <c r="CB57" i="4"/>
  <c r="BX57" i="4"/>
  <c r="BW57" i="4"/>
  <c r="BS57" i="4"/>
  <c r="BR57" i="4"/>
  <c r="BN57" i="4"/>
  <c r="BM57" i="4"/>
  <c r="BI57" i="4"/>
  <c r="BH57" i="4"/>
  <c r="BD57" i="4"/>
  <c r="BC57" i="4"/>
  <c r="AY57" i="4"/>
  <c r="AX57" i="4"/>
  <c r="AT57" i="4"/>
  <c r="AS57" i="4"/>
  <c r="AO57" i="4"/>
  <c r="AN57" i="4"/>
  <c r="AJ57" i="4"/>
  <c r="AI57" i="4"/>
  <c r="AE57" i="4"/>
  <c r="AD57" i="4"/>
  <c r="Z57" i="4"/>
  <c r="Y57" i="4"/>
  <c r="U57" i="4"/>
  <c r="T57" i="4"/>
  <c r="P57" i="4"/>
  <c r="O57" i="4"/>
  <c r="K57" i="4"/>
  <c r="J57" i="4"/>
  <c r="CC63" i="4"/>
  <c r="CB63" i="4"/>
  <c r="BX63" i="4"/>
  <c r="BW63" i="4"/>
  <c r="BS63" i="4"/>
  <c r="BR63" i="4"/>
  <c r="BN63" i="4"/>
  <c r="BM63" i="4"/>
  <c r="BI63" i="4"/>
  <c r="BH63" i="4"/>
  <c r="BD63" i="4"/>
  <c r="BC63" i="4"/>
  <c r="AY63" i="4"/>
  <c r="AX63" i="4"/>
  <c r="AT63" i="4"/>
  <c r="AS63" i="4"/>
  <c r="AO63" i="4"/>
  <c r="AN63" i="4"/>
  <c r="AJ63" i="4"/>
  <c r="AI63" i="4"/>
  <c r="AE63" i="4"/>
  <c r="AD63" i="4"/>
  <c r="Z63" i="4"/>
  <c r="Y63" i="4"/>
  <c r="U63" i="4"/>
  <c r="T63" i="4"/>
  <c r="P63" i="4"/>
  <c r="O63" i="4"/>
  <c r="K63" i="4"/>
  <c r="J63" i="4"/>
  <c r="CC62" i="4"/>
  <c r="CB62" i="4"/>
  <c r="BX62" i="4"/>
  <c r="BW62" i="4"/>
  <c r="BS62" i="4"/>
  <c r="BR62" i="4"/>
  <c r="BN62" i="4"/>
  <c r="BM62" i="4"/>
  <c r="BI62" i="4"/>
  <c r="BH62" i="4"/>
  <c r="BD62" i="4"/>
  <c r="BC62" i="4"/>
  <c r="AY62" i="4"/>
  <c r="AX62" i="4"/>
  <c r="AT62" i="4"/>
  <c r="AS62" i="4"/>
  <c r="AO62" i="4"/>
  <c r="AN62" i="4"/>
  <c r="AJ62" i="4"/>
  <c r="AI62" i="4"/>
  <c r="AE62" i="4"/>
  <c r="AD62" i="4"/>
  <c r="Z62" i="4"/>
  <c r="Y62" i="4"/>
  <c r="U62" i="4"/>
  <c r="T62" i="4"/>
  <c r="P62" i="4"/>
  <c r="O62" i="4"/>
  <c r="K62" i="4"/>
  <c r="J62" i="4"/>
  <c r="CC61" i="4"/>
  <c r="CB61" i="4"/>
  <c r="BX61" i="4"/>
  <c r="BW61" i="4"/>
  <c r="BS61" i="4"/>
  <c r="BR61" i="4"/>
  <c r="BN61" i="4"/>
  <c r="BM61" i="4"/>
  <c r="BI61" i="4"/>
  <c r="BH61" i="4"/>
  <c r="BD61" i="4"/>
  <c r="BC61" i="4"/>
  <c r="AY61" i="4"/>
  <c r="AX61" i="4"/>
  <c r="AT61" i="4"/>
  <c r="AS61" i="4"/>
  <c r="AO61" i="4"/>
  <c r="AN61" i="4"/>
  <c r="AJ61" i="4"/>
  <c r="AI61" i="4"/>
  <c r="AE61" i="4"/>
  <c r="AD61" i="4"/>
  <c r="Z61" i="4"/>
  <c r="Y61" i="4"/>
  <c r="U61" i="4"/>
  <c r="T61" i="4"/>
  <c r="P61" i="4"/>
  <c r="O61" i="4"/>
  <c r="K61" i="4"/>
  <c r="J61" i="4"/>
  <c r="CC10" i="4"/>
  <c r="CB10" i="4"/>
  <c r="BX10" i="4"/>
  <c r="BW10" i="4"/>
  <c r="BS10" i="4"/>
  <c r="BR10" i="4"/>
  <c r="BN10" i="4"/>
  <c r="BM10" i="4"/>
  <c r="BI10" i="4"/>
  <c r="BH10" i="4"/>
  <c r="BD10" i="4"/>
  <c r="BC10" i="4"/>
  <c r="AY10" i="4"/>
  <c r="AX10" i="4"/>
  <c r="AT10" i="4"/>
  <c r="AS10" i="4"/>
  <c r="AO10" i="4"/>
  <c r="AN10" i="4"/>
  <c r="AJ10" i="4"/>
  <c r="AI10" i="4"/>
  <c r="AE10" i="4"/>
  <c r="AD10" i="4"/>
  <c r="Z10" i="4"/>
  <c r="Y10" i="4"/>
  <c r="U10" i="4"/>
  <c r="T10" i="4"/>
  <c r="P10" i="4"/>
  <c r="O10" i="4"/>
  <c r="K10" i="4"/>
  <c r="J10" i="4"/>
  <c r="BG10" i="7"/>
  <c r="BF10" i="7"/>
  <c r="AU10" i="7"/>
  <c r="AT10" i="7"/>
  <c r="AR10" i="7"/>
  <c r="AQ10" i="7"/>
  <c r="AO10" i="7"/>
  <c r="AN10" i="7"/>
  <c r="AL10" i="7"/>
  <c r="AK10" i="7"/>
  <c r="AI10" i="7"/>
  <c r="AH10" i="7"/>
  <c r="AF10" i="7"/>
  <c r="AE10" i="7"/>
  <c r="AC10" i="7"/>
  <c r="AB10" i="7"/>
  <c r="Z10" i="7"/>
  <c r="Y10" i="7"/>
  <c r="W10" i="7"/>
  <c r="V10" i="7"/>
  <c r="T10" i="7"/>
  <c r="S10" i="7"/>
  <c r="Q10" i="7"/>
  <c r="P10" i="7"/>
  <c r="N10" i="7"/>
  <c r="M10" i="7"/>
  <c r="K10" i="7"/>
  <c r="J10" i="7"/>
  <c r="BG91" i="7"/>
  <c r="BF91" i="7"/>
  <c r="BG89" i="7"/>
  <c r="BF89" i="7"/>
  <c r="BG88" i="7"/>
  <c r="BF88" i="7"/>
  <c r="BG86" i="7"/>
  <c r="BF86" i="7"/>
  <c r="BG85" i="7"/>
  <c r="BF85" i="7"/>
  <c r="BG84" i="7"/>
  <c r="BF84" i="7"/>
  <c r="BG83" i="7"/>
  <c r="BF83" i="7"/>
  <c r="BG82" i="7"/>
  <c r="BF82" i="7"/>
  <c r="BG81" i="7"/>
  <c r="BF81" i="7"/>
  <c r="BG79" i="7"/>
  <c r="BF79" i="7"/>
  <c r="BG77" i="7"/>
  <c r="BF77" i="7"/>
  <c r="BG76" i="7"/>
  <c r="BF76" i="7"/>
  <c r="BG74" i="7"/>
  <c r="BF74" i="7"/>
  <c r="BG72" i="7"/>
  <c r="BF72" i="7"/>
  <c r="BG71" i="7"/>
  <c r="BF71" i="7"/>
  <c r="BG70" i="7"/>
  <c r="BF70" i="7"/>
  <c r="BG68" i="7"/>
  <c r="BF68" i="7"/>
  <c r="BG66" i="7"/>
  <c r="BF66" i="7"/>
  <c r="BG64" i="7"/>
  <c r="BF64" i="7"/>
  <c r="BG62" i="7"/>
  <c r="BF62" i="7"/>
  <c r="BG54" i="7"/>
  <c r="BF54" i="7"/>
  <c r="BG53" i="7"/>
  <c r="BF53" i="7"/>
  <c r="BG52" i="7"/>
  <c r="BF52" i="7"/>
  <c r="BG51" i="7"/>
  <c r="BF51" i="7"/>
  <c r="BG50" i="7"/>
  <c r="BF50" i="7"/>
  <c r="BG59" i="7"/>
  <c r="BF59" i="7"/>
  <c r="BG58" i="7"/>
  <c r="BF58" i="7"/>
  <c r="BG57" i="7"/>
  <c r="BF57" i="7"/>
  <c r="BG56" i="7"/>
  <c r="BF56" i="7"/>
  <c r="BG55" i="7"/>
  <c r="BF55" i="7"/>
  <c r="BG48" i="7"/>
  <c r="BF48" i="7"/>
  <c r="BG47" i="7"/>
  <c r="BF47" i="7"/>
  <c r="BG45" i="7"/>
  <c r="BF45" i="7"/>
  <c r="BG44" i="7"/>
  <c r="BF44" i="7"/>
  <c r="BG43" i="7"/>
  <c r="BF43" i="7"/>
  <c r="BG41" i="7"/>
  <c r="BF41" i="7"/>
  <c r="BG40" i="7"/>
  <c r="BF40" i="7"/>
  <c r="BG39" i="7"/>
  <c r="BF39" i="7"/>
  <c r="BG38" i="7"/>
  <c r="BF38" i="7"/>
  <c r="BG36" i="7"/>
  <c r="BF36" i="7"/>
  <c r="BG35" i="7"/>
  <c r="BF35" i="7"/>
  <c r="BG34" i="7"/>
  <c r="BF34" i="7"/>
  <c r="BG33" i="7"/>
  <c r="BF33" i="7"/>
  <c r="BE32" i="7"/>
  <c r="BE26" i="7" s="1"/>
  <c r="BG31" i="7"/>
  <c r="BF31" i="7"/>
  <c r="BG30" i="7"/>
  <c r="BF30" i="7"/>
  <c r="BG29" i="7"/>
  <c r="BF29" i="7"/>
  <c r="BG28" i="7"/>
  <c r="BF28" i="7"/>
  <c r="BG25" i="7"/>
  <c r="BF25" i="7"/>
  <c r="BG24" i="7"/>
  <c r="BF24" i="7"/>
  <c r="BG23" i="7"/>
  <c r="BF23" i="7"/>
  <c r="BG21" i="7"/>
  <c r="BF21" i="7"/>
  <c r="BG20" i="7"/>
  <c r="BF20" i="7"/>
  <c r="BG19" i="7"/>
  <c r="BF19" i="7"/>
  <c r="BG18" i="7"/>
  <c r="BF18" i="7"/>
  <c r="BG16" i="7"/>
  <c r="BF16" i="7"/>
  <c r="BG15" i="7"/>
  <c r="BF15" i="7"/>
  <c r="BG14" i="7"/>
  <c r="BF14" i="7"/>
  <c r="BE13" i="7"/>
  <c r="BG12" i="7"/>
  <c r="BF12" i="7"/>
  <c r="BG11" i="7"/>
  <c r="BF11" i="7"/>
  <c r="BE9" i="7"/>
  <c r="AU91" i="7"/>
  <c r="AT91" i="7"/>
  <c r="AU89" i="7"/>
  <c r="AT89" i="7"/>
  <c r="AU88" i="7"/>
  <c r="AT88" i="7"/>
  <c r="AU86" i="7"/>
  <c r="AT86" i="7"/>
  <c r="AU85" i="7"/>
  <c r="AT85" i="7"/>
  <c r="AU84" i="7"/>
  <c r="AT84" i="7"/>
  <c r="AU83" i="7"/>
  <c r="AT83" i="7"/>
  <c r="AU82" i="7"/>
  <c r="AT82" i="7"/>
  <c r="AU81" i="7"/>
  <c r="AT81" i="7"/>
  <c r="AU79" i="7"/>
  <c r="AT79" i="7"/>
  <c r="AU77" i="7"/>
  <c r="AT77" i="7"/>
  <c r="AU76" i="7"/>
  <c r="AT76" i="7"/>
  <c r="AU74" i="7"/>
  <c r="AT74" i="7"/>
  <c r="AU72" i="7"/>
  <c r="AT72" i="7"/>
  <c r="AU71" i="7"/>
  <c r="AT71" i="7"/>
  <c r="AU70" i="7"/>
  <c r="AT70" i="7"/>
  <c r="AU68" i="7"/>
  <c r="AT68" i="7"/>
  <c r="AU66" i="7"/>
  <c r="AT66" i="7"/>
  <c r="AU64" i="7"/>
  <c r="AT64" i="7"/>
  <c r="AU62" i="7"/>
  <c r="AT62" i="7"/>
  <c r="AU54" i="7"/>
  <c r="AT54" i="7"/>
  <c r="AU53" i="7"/>
  <c r="AT53" i="7"/>
  <c r="AU52" i="7"/>
  <c r="AT52" i="7"/>
  <c r="AU51" i="7"/>
  <c r="AT51" i="7"/>
  <c r="AU50" i="7"/>
  <c r="AT50" i="7"/>
  <c r="AU59" i="7"/>
  <c r="AT59" i="7"/>
  <c r="AU58" i="7"/>
  <c r="AT58" i="7"/>
  <c r="AU57" i="7"/>
  <c r="AT57" i="7"/>
  <c r="AU56" i="7"/>
  <c r="AT56" i="7"/>
  <c r="AU55" i="7"/>
  <c r="AT55" i="7"/>
  <c r="AU48" i="7"/>
  <c r="AT48" i="7"/>
  <c r="AU47" i="7"/>
  <c r="AT47" i="7"/>
  <c r="AU45" i="7"/>
  <c r="AT45" i="7"/>
  <c r="AU44" i="7"/>
  <c r="AT44" i="7"/>
  <c r="AU43" i="7"/>
  <c r="AT43" i="7"/>
  <c r="AU41" i="7"/>
  <c r="AT41" i="7"/>
  <c r="AU40" i="7"/>
  <c r="AT40" i="7"/>
  <c r="AU39" i="7"/>
  <c r="AT39" i="7"/>
  <c r="AU38" i="7"/>
  <c r="AT38" i="7"/>
  <c r="AU36" i="7"/>
  <c r="AT36" i="7"/>
  <c r="AU35" i="7"/>
  <c r="AT35" i="7"/>
  <c r="AU34" i="7"/>
  <c r="AT34" i="7"/>
  <c r="AU33" i="7"/>
  <c r="AT33" i="7"/>
  <c r="AS32" i="7"/>
  <c r="AS26" i="7" s="1"/>
  <c r="AU31" i="7"/>
  <c r="AT31" i="7"/>
  <c r="AU30" i="7"/>
  <c r="AT30" i="7"/>
  <c r="AU29" i="7"/>
  <c r="AT29" i="7"/>
  <c r="AU28" i="7"/>
  <c r="AT28" i="7"/>
  <c r="AU25" i="7"/>
  <c r="AT25" i="7"/>
  <c r="AU24" i="7"/>
  <c r="AT24" i="7"/>
  <c r="AU23" i="7"/>
  <c r="AT23" i="7"/>
  <c r="AU21" i="7"/>
  <c r="AT21" i="7"/>
  <c r="AU20" i="7"/>
  <c r="AT20" i="7"/>
  <c r="AU19" i="7"/>
  <c r="AT19" i="7"/>
  <c r="AU18" i="7"/>
  <c r="AT18" i="7"/>
  <c r="AU16" i="7"/>
  <c r="AT16" i="7"/>
  <c r="AU15" i="7"/>
  <c r="AT15" i="7"/>
  <c r="AU14" i="7"/>
  <c r="AT14" i="7"/>
  <c r="AS13" i="7"/>
  <c r="AU12" i="7"/>
  <c r="AT12" i="7"/>
  <c r="AU11" i="7"/>
  <c r="AT11" i="7"/>
  <c r="AS9" i="7"/>
  <c r="AR91" i="7"/>
  <c r="AQ91" i="7"/>
  <c r="AR89" i="7"/>
  <c r="AQ89" i="7"/>
  <c r="AR88" i="7"/>
  <c r="AQ88" i="7"/>
  <c r="AR86" i="7"/>
  <c r="AQ86" i="7"/>
  <c r="AR85" i="7"/>
  <c r="AQ85" i="7"/>
  <c r="AR84" i="7"/>
  <c r="AQ84" i="7"/>
  <c r="AR83" i="7"/>
  <c r="AQ83" i="7"/>
  <c r="AR82" i="7"/>
  <c r="AQ82" i="7"/>
  <c r="AR81" i="7"/>
  <c r="AQ81" i="7"/>
  <c r="AR79" i="7"/>
  <c r="AQ79" i="7"/>
  <c r="AR77" i="7"/>
  <c r="AQ77" i="7"/>
  <c r="AR76" i="7"/>
  <c r="AQ76" i="7"/>
  <c r="AR74" i="7"/>
  <c r="AQ74" i="7"/>
  <c r="AR72" i="7"/>
  <c r="AQ72" i="7"/>
  <c r="AR71" i="7"/>
  <c r="AQ71" i="7"/>
  <c r="AR70" i="7"/>
  <c r="AQ70" i="7"/>
  <c r="AR68" i="7"/>
  <c r="AQ68" i="7"/>
  <c r="AR66" i="7"/>
  <c r="AQ66" i="7"/>
  <c r="AR64" i="7"/>
  <c r="AQ64" i="7"/>
  <c r="AR62" i="7"/>
  <c r="AQ62" i="7"/>
  <c r="AR54" i="7"/>
  <c r="AQ54" i="7"/>
  <c r="AR53" i="7"/>
  <c r="AQ53" i="7"/>
  <c r="AR52" i="7"/>
  <c r="AQ52" i="7"/>
  <c r="AR51" i="7"/>
  <c r="AQ51" i="7"/>
  <c r="AR50" i="7"/>
  <c r="AQ50" i="7"/>
  <c r="AR59" i="7"/>
  <c r="AQ59" i="7"/>
  <c r="AR58" i="7"/>
  <c r="AQ58" i="7"/>
  <c r="AR57" i="7"/>
  <c r="AQ57" i="7"/>
  <c r="AR56" i="7"/>
  <c r="AQ56" i="7"/>
  <c r="AR55" i="7"/>
  <c r="AQ55" i="7"/>
  <c r="AR48" i="7"/>
  <c r="AQ48" i="7"/>
  <c r="AR47" i="7"/>
  <c r="AQ47" i="7"/>
  <c r="AR45" i="7"/>
  <c r="AQ45" i="7"/>
  <c r="AR44" i="7"/>
  <c r="AQ44" i="7"/>
  <c r="AR43" i="7"/>
  <c r="AQ43" i="7"/>
  <c r="AR41" i="7"/>
  <c r="AQ41" i="7"/>
  <c r="AR40" i="7"/>
  <c r="AQ40" i="7"/>
  <c r="AR39" i="7"/>
  <c r="AQ39" i="7"/>
  <c r="AR38" i="7"/>
  <c r="AQ38" i="7"/>
  <c r="AR36" i="7"/>
  <c r="AQ36" i="7"/>
  <c r="AR35" i="7"/>
  <c r="AQ35" i="7"/>
  <c r="AR34" i="7"/>
  <c r="AQ34" i="7"/>
  <c r="AR33" i="7"/>
  <c r="AQ33" i="7"/>
  <c r="AP32" i="7"/>
  <c r="AP26" i="7" s="1"/>
  <c r="AR31" i="7"/>
  <c r="AQ31" i="7"/>
  <c r="AR30" i="7"/>
  <c r="AQ30" i="7"/>
  <c r="AR29" i="7"/>
  <c r="AQ29" i="7"/>
  <c r="AR28" i="7"/>
  <c r="AQ28" i="7"/>
  <c r="AR25" i="7"/>
  <c r="AQ25" i="7"/>
  <c r="AR24" i="7"/>
  <c r="AQ24" i="7"/>
  <c r="AR23" i="7"/>
  <c r="AQ23" i="7"/>
  <c r="AR21" i="7"/>
  <c r="AQ21" i="7"/>
  <c r="AR20" i="7"/>
  <c r="AQ20" i="7"/>
  <c r="AR19" i="7"/>
  <c r="AQ19" i="7"/>
  <c r="AR18" i="7"/>
  <c r="AQ18" i="7"/>
  <c r="AR16" i="7"/>
  <c r="AQ16" i="7"/>
  <c r="AR15" i="7"/>
  <c r="AQ15" i="7"/>
  <c r="AR14" i="7"/>
  <c r="AQ14" i="7"/>
  <c r="AP13" i="7"/>
  <c r="AR12" i="7"/>
  <c r="AQ12" i="7"/>
  <c r="AR11" i="7"/>
  <c r="AQ11" i="7"/>
  <c r="AP9" i="7"/>
  <c r="AO91" i="7"/>
  <c r="AN91" i="7"/>
  <c r="AO89" i="7"/>
  <c r="AN89" i="7"/>
  <c r="AO88" i="7"/>
  <c r="AN88" i="7"/>
  <c r="AO86" i="7"/>
  <c r="AN86" i="7"/>
  <c r="AO85" i="7"/>
  <c r="AN85" i="7"/>
  <c r="AO84" i="7"/>
  <c r="AN84" i="7"/>
  <c r="AO83" i="7"/>
  <c r="AN83" i="7"/>
  <c r="AO82" i="7"/>
  <c r="AN82" i="7"/>
  <c r="AO81" i="7"/>
  <c r="AN81" i="7"/>
  <c r="AO79" i="7"/>
  <c r="AN79" i="7"/>
  <c r="AO77" i="7"/>
  <c r="AN77" i="7"/>
  <c r="AO76" i="7"/>
  <c r="AN76" i="7"/>
  <c r="AO74" i="7"/>
  <c r="AN74" i="7"/>
  <c r="AO72" i="7"/>
  <c r="AN72" i="7"/>
  <c r="AO71" i="7"/>
  <c r="AN71" i="7"/>
  <c r="AO70" i="7"/>
  <c r="AN70" i="7"/>
  <c r="AO68" i="7"/>
  <c r="AN68" i="7"/>
  <c r="AO66" i="7"/>
  <c r="AN66" i="7"/>
  <c r="AO64" i="7"/>
  <c r="AN64" i="7"/>
  <c r="AO62" i="7"/>
  <c r="AN62" i="7"/>
  <c r="AO54" i="7"/>
  <c r="AN54" i="7"/>
  <c r="AO53" i="7"/>
  <c r="AN53" i="7"/>
  <c r="AO52" i="7"/>
  <c r="AN52" i="7"/>
  <c r="AO51" i="7"/>
  <c r="AN51" i="7"/>
  <c r="AO50" i="7"/>
  <c r="AN50" i="7"/>
  <c r="AO59" i="7"/>
  <c r="AN59" i="7"/>
  <c r="AO58" i="7"/>
  <c r="AN58" i="7"/>
  <c r="AO57" i="7"/>
  <c r="AN57" i="7"/>
  <c r="AO56" i="7"/>
  <c r="AN56" i="7"/>
  <c r="AO55" i="7"/>
  <c r="AN55" i="7"/>
  <c r="AO48" i="7"/>
  <c r="AN48" i="7"/>
  <c r="AO47" i="7"/>
  <c r="AN47" i="7"/>
  <c r="AO45" i="7"/>
  <c r="AN45" i="7"/>
  <c r="AO44" i="7"/>
  <c r="AN44" i="7"/>
  <c r="AO43" i="7"/>
  <c r="AN43" i="7"/>
  <c r="AO41" i="7"/>
  <c r="AN41" i="7"/>
  <c r="AO40" i="7"/>
  <c r="AN40" i="7"/>
  <c r="AO39" i="7"/>
  <c r="AN39" i="7"/>
  <c r="AO38" i="7"/>
  <c r="AN38" i="7"/>
  <c r="AO36" i="7"/>
  <c r="AN36" i="7"/>
  <c r="AO35" i="7"/>
  <c r="AN35" i="7"/>
  <c r="AO34" i="7"/>
  <c r="AN34" i="7"/>
  <c r="AO33" i="7"/>
  <c r="AN33" i="7"/>
  <c r="AM32" i="7"/>
  <c r="AM26" i="7" s="1"/>
  <c r="AO31" i="7"/>
  <c r="AN31" i="7"/>
  <c r="AO30" i="7"/>
  <c r="AN30" i="7"/>
  <c r="AO29" i="7"/>
  <c r="AN29" i="7"/>
  <c r="AO28" i="7"/>
  <c r="AN28" i="7"/>
  <c r="AO25" i="7"/>
  <c r="AN25" i="7"/>
  <c r="AO24" i="7"/>
  <c r="AN24" i="7"/>
  <c r="AO23" i="7"/>
  <c r="AN23" i="7"/>
  <c r="AO21" i="7"/>
  <c r="AN21" i="7"/>
  <c r="AO20" i="7"/>
  <c r="AN20" i="7"/>
  <c r="AO19" i="7"/>
  <c r="AN19" i="7"/>
  <c r="AO18" i="7"/>
  <c r="AN18" i="7"/>
  <c r="AO16" i="7"/>
  <c r="AN16" i="7"/>
  <c r="AO15" i="7"/>
  <c r="AN15" i="7"/>
  <c r="AO14" i="7"/>
  <c r="AN14" i="7"/>
  <c r="AM13" i="7"/>
  <c r="AO12" i="7"/>
  <c r="AN12" i="7"/>
  <c r="AO11" i="7"/>
  <c r="AN11" i="7"/>
  <c r="AM9" i="7"/>
  <c r="AL91" i="7"/>
  <c r="AK91" i="7"/>
  <c r="AL89" i="7"/>
  <c r="AK89" i="7"/>
  <c r="AL88" i="7"/>
  <c r="AK88" i="7"/>
  <c r="AL86" i="7"/>
  <c r="AK86" i="7"/>
  <c r="AL85" i="7"/>
  <c r="AK85" i="7"/>
  <c r="AL84" i="7"/>
  <c r="AK84" i="7"/>
  <c r="AL83" i="7"/>
  <c r="AK83" i="7"/>
  <c r="AL82" i="7"/>
  <c r="AK82" i="7"/>
  <c r="AL81" i="7"/>
  <c r="AK81" i="7"/>
  <c r="AL79" i="7"/>
  <c r="AK79" i="7"/>
  <c r="AL77" i="7"/>
  <c r="AK77" i="7"/>
  <c r="AL76" i="7"/>
  <c r="AK76" i="7"/>
  <c r="AL74" i="7"/>
  <c r="AK74" i="7"/>
  <c r="AL72" i="7"/>
  <c r="AK72" i="7"/>
  <c r="AL71" i="7"/>
  <c r="AK71" i="7"/>
  <c r="AL70" i="7"/>
  <c r="AK70" i="7"/>
  <c r="AL68" i="7"/>
  <c r="AK68" i="7"/>
  <c r="AL66" i="7"/>
  <c r="AK66" i="7"/>
  <c r="AL64" i="7"/>
  <c r="AK64" i="7"/>
  <c r="AL62" i="7"/>
  <c r="AK62" i="7"/>
  <c r="AL54" i="7"/>
  <c r="AK54" i="7"/>
  <c r="AL53" i="7"/>
  <c r="AK53" i="7"/>
  <c r="AL52" i="7"/>
  <c r="AK52" i="7"/>
  <c r="AL51" i="7"/>
  <c r="AK51" i="7"/>
  <c r="AL50" i="7"/>
  <c r="AK50" i="7"/>
  <c r="AL59" i="7"/>
  <c r="AK59" i="7"/>
  <c r="AL58" i="7"/>
  <c r="AK58" i="7"/>
  <c r="AL57" i="7"/>
  <c r="AK57" i="7"/>
  <c r="AL56" i="7"/>
  <c r="AK56" i="7"/>
  <c r="AL55" i="7"/>
  <c r="AK55" i="7"/>
  <c r="AL48" i="7"/>
  <c r="AK48" i="7"/>
  <c r="AL47" i="7"/>
  <c r="AK47" i="7"/>
  <c r="AL45" i="7"/>
  <c r="AK45" i="7"/>
  <c r="AL44" i="7"/>
  <c r="AK44" i="7"/>
  <c r="AL43" i="7"/>
  <c r="AK43" i="7"/>
  <c r="AL41" i="7"/>
  <c r="AK41" i="7"/>
  <c r="AL40" i="7"/>
  <c r="AK40" i="7"/>
  <c r="AL39" i="7"/>
  <c r="AK39" i="7"/>
  <c r="AL38" i="7"/>
  <c r="AK38" i="7"/>
  <c r="AL36" i="7"/>
  <c r="AK36" i="7"/>
  <c r="AL35" i="7"/>
  <c r="AK35" i="7"/>
  <c r="AL34" i="7"/>
  <c r="AK34" i="7"/>
  <c r="AL33" i="7"/>
  <c r="AK33" i="7"/>
  <c r="AJ32" i="7"/>
  <c r="AJ26" i="7" s="1"/>
  <c r="AL31" i="7"/>
  <c r="AK31" i="7"/>
  <c r="AL30" i="7"/>
  <c r="AK30" i="7"/>
  <c r="AL29" i="7"/>
  <c r="AK29" i="7"/>
  <c r="AL28" i="7"/>
  <c r="AK28" i="7"/>
  <c r="AL25" i="7"/>
  <c r="AK25" i="7"/>
  <c r="AL24" i="7"/>
  <c r="AK24" i="7"/>
  <c r="AL23" i="7"/>
  <c r="AK23" i="7"/>
  <c r="AL21" i="7"/>
  <c r="AK21" i="7"/>
  <c r="AL20" i="7"/>
  <c r="AK20" i="7"/>
  <c r="AL19" i="7"/>
  <c r="AK19" i="7"/>
  <c r="AL18" i="7"/>
  <c r="AK18" i="7"/>
  <c r="AL16" i="7"/>
  <c r="AK16" i="7"/>
  <c r="AL15" i="7"/>
  <c r="AK15" i="7"/>
  <c r="AL14" i="7"/>
  <c r="AK14" i="7"/>
  <c r="AJ13" i="7"/>
  <c r="AL12" i="7"/>
  <c r="AK12" i="7"/>
  <c r="AL11" i="7"/>
  <c r="AK11" i="7"/>
  <c r="AJ9" i="7"/>
  <c r="AI91" i="7"/>
  <c r="AH91" i="7"/>
  <c r="AI89" i="7"/>
  <c r="AH89" i="7"/>
  <c r="AI88" i="7"/>
  <c r="AH88" i="7"/>
  <c r="AI86" i="7"/>
  <c r="AH86" i="7"/>
  <c r="AI85" i="7"/>
  <c r="AH85" i="7"/>
  <c r="AI84" i="7"/>
  <c r="AH84" i="7"/>
  <c r="AI83" i="7"/>
  <c r="AH83" i="7"/>
  <c r="AI82" i="7"/>
  <c r="AH82" i="7"/>
  <c r="AI81" i="7"/>
  <c r="AH81" i="7"/>
  <c r="AI79" i="7"/>
  <c r="AH79" i="7"/>
  <c r="AI77" i="7"/>
  <c r="AH77" i="7"/>
  <c r="AI76" i="7"/>
  <c r="AH76" i="7"/>
  <c r="AI74" i="7"/>
  <c r="AH74" i="7"/>
  <c r="AI72" i="7"/>
  <c r="AH72" i="7"/>
  <c r="AI71" i="7"/>
  <c r="AH71" i="7"/>
  <c r="AI70" i="7"/>
  <c r="AH70" i="7"/>
  <c r="AI68" i="7"/>
  <c r="AH68" i="7"/>
  <c r="AI66" i="7"/>
  <c r="AH66" i="7"/>
  <c r="AI64" i="7"/>
  <c r="AH64" i="7"/>
  <c r="AI62" i="7"/>
  <c r="AH62" i="7"/>
  <c r="AI54" i="7"/>
  <c r="AH54" i="7"/>
  <c r="AI53" i="7"/>
  <c r="AH53" i="7"/>
  <c r="AI52" i="7"/>
  <c r="AH52" i="7"/>
  <c r="AI51" i="7"/>
  <c r="AH51" i="7"/>
  <c r="AI50" i="7"/>
  <c r="AH50" i="7"/>
  <c r="AI59" i="7"/>
  <c r="AH59" i="7"/>
  <c r="AI58" i="7"/>
  <c r="AH58" i="7"/>
  <c r="AI57" i="7"/>
  <c r="AH57" i="7"/>
  <c r="AI56" i="7"/>
  <c r="AH56" i="7"/>
  <c r="AI55" i="7"/>
  <c r="AH55" i="7"/>
  <c r="AI48" i="7"/>
  <c r="AH48" i="7"/>
  <c r="AI47" i="7"/>
  <c r="AH47" i="7"/>
  <c r="AI45" i="7"/>
  <c r="AH45" i="7"/>
  <c r="AI44" i="7"/>
  <c r="AH44" i="7"/>
  <c r="AI43" i="7"/>
  <c r="AH43" i="7"/>
  <c r="AI41" i="7"/>
  <c r="AH41" i="7"/>
  <c r="AI40" i="7"/>
  <c r="AH40" i="7"/>
  <c r="AI39" i="7"/>
  <c r="AH39" i="7"/>
  <c r="AI38" i="7"/>
  <c r="AH38" i="7"/>
  <c r="AI36" i="7"/>
  <c r="AH36" i="7"/>
  <c r="AI35" i="7"/>
  <c r="AH35" i="7"/>
  <c r="AI34" i="7"/>
  <c r="AH34" i="7"/>
  <c r="AI33" i="7"/>
  <c r="AH33" i="7"/>
  <c r="AG32" i="7"/>
  <c r="AG26" i="7" s="1"/>
  <c r="AI31" i="7"/>
  <c r="AH31" i="7"/>
  <c r="AI30" i="7"/>
  <c r="AH30" i="7"/>
  <c r="AI29" i="7"/>
  <c r="AH29" i="7"/>
  <c r="AI28" i="7"/>
  <c r="AH28" i="7"/>
  <c r="AI25" i="7"/>
  <c r="AH25" i="7"/>
  <c r="AI24" i="7"/>
  <c r="AH24" i="7"/>
  <c r="AI23" i="7"/>
  <c r="AH23" i="7"/>
  <c r="AI21" i="7"/>
  <c r="AH21" i="7"/>
  <c r="AI20" i="7"/>
  <c r="AH20" i="7"/>
  <c r="AI19" i="7"/>
  <c r="AH19" i="7"/>
  <c r="AI18" i="7"/>
  <c r="AH18" i="7"/>
  <c r="AI16" i="7"/>
  <c r="AH16" i="7"/>
  <c r="AI15" i="7"/>
  <c r="AH15" i="7"/>
  <c r="AI14" i="7"/>
  <c r="AH14" i="7"/>
  <c r="AG13" i="7"/>
  <c r="AI12" i="7"/>
  <c r="AH12" i="7"/>
  <c r="AI11" i="7"/>
  <c r="AH11" i="7"/>
  <c r="AG9" i="7"/>
  <c r="AF91" i="7"/>
  <c r="AE91" i="7"/>
  <c r="AF89" i="7"/>
  <c r="AE89" i="7"/>
  <c r="AF88" i="7"/>
  <c r="AE88" i="7"/>
  <c r="AF86" i="7"/>
  <c r="AE86" i="7"/>
  <c r="AF85" i="7"/>
  <c r="AE85" i="7"/>
  <c r="AF84" i="7"/>
  <c r="AE84" i="7"/>
  <c r="AF83" i="7"/>
  <c r="AE83" i="7"/>
  <c r="AF82" i="7"/>
  <c r="AE82" i="7"/>
  <c r="AF81" i="7"/>
  <c r="AE81" i="7"/>
  <c r="AF79" i="7"/>
  <c r="AE79" i="7"/>
  <c r="AF77" i="7"/>
  <c r="AE77" i="7"/>
  <c r="AF76" i="7"/>
  <c r="AE76" i="7"/>
  <c r="AF74" i="7"/>
  <c r="AE74" i="7"/>
  <c r="AF72" i="7"/>
  <c r="AE72" i="7"/>
  <c r="AF71" i="7"/>
  <c r="AE71" i="7"/>
  <c r="AF70" i="7"/>
  <c r="AE70" i="7"/>
  <c r="AF68" i="7"/>
  <c r="AE68" i="7"/>
  <c r="AF66" i="7"/>
  <c r="AE66" i="7"/>
  <c r="AF64" i="7"/>
  <c r="AE64" i="7"/>
  <c r="AF62" i="7"/>
  <c r="AE62" i="7"/>
  <c r="AF54" i="7"/>
  <c r="AE54" i="7"/>
  <c r="AF53" i="7"/>
  <c r="AE53" i="7"/>
  <c r="AF52" i="7"/>
  <c r="AE52" i="7"/>
  <c r="AF51" i="7"/>
  <c r="AE51" i="7"/>
  <c r="AF50" i="7"/>
  <c r="AE50" i="7"/>
  <c r="AF59" i="7"/>
  <c r="AE59" i="7"/>
  <c r="AF58" i="7"/>
  <c r="AE58" i="7"/>
  <c r="AF57" i="7"/>
  <c r="AE57" i="7"/>
  <c r="AF56" i="7"/>
  <c r="AE56" i="7"/>
  <c r="AF55" i="7"/>
  <c r="AE55" i="7"/>
  <c r="AF48" i="7"/>
  <c r="AE48" i="7"/>
  <c r="AF47" i="7"/>
  <c r="AE47" i="7"/>
  <c r="AF45" i="7"/>
  <c r="AE45" i="7"/>
  <c r="AF44" i="7"/>
  <c r="AE44" i="7"/>
  <c r="AF43" i="7"/>
  <c r="AE43" i="7"/>
  <c r="AF41" i="7"/>
  <c r="AE41" i="7"/>
  <c r="AF40" i="7"/>
  <c r="AE40" i="7"/>
  <c r="AF39" i="7"/>
  <c r="AE39" i="7"/>
  <c r="AF38" i="7"/>
  <c r="AE38" i="7"/>
  <c r="AF36" i="7"/>
  <c r="AE36" i="7"/>
  <c r="AF35" i="7"/>
  <c r="AE35" i="7"/>
  <c r="AF34" i="7"/>
  <c r="AE34" i="7"/>
  <c r="AF33" i="7"/>
  <c r="AE33" i="7"/>
  <c r="AD32" i="7"/>
  <c r="AD26" i="7" s="1"/>
  <c r="AF31" i="7"/>
  <c r="AE31" i="7"/>
  <c r="AF30" i="7"/>
  <c r="AE30" i="7"/>
  <c r="AF29" i="7"/>
  <c r="AE29" i="7"/>
  <c r="AF28" i="7"/>
  <c r="AE28" i="7"/>
  <c r="AF25" i="7"/>
  <c r="AE25" i="7"/>
  <c r="AF24" i="7"/>
  <c r="AE24" i="7"/>
  <c r="AF23" i="7"/>
  <c r="AE23" i="7"/>
  <c r="AF21" i="7"/>
  <c r="AE21" i="7"/>
  <c r="AF20" i="7"/>
  <c r="AE20" i="7"/>
  <c r="AF19" i="7"/>
  <c r="AE19" i="7"/>
  <c r="AF18" i="7"/>
  <c r="AE18" i="7"/>
  <c r="AF16" i="7"/>
  <c r="AE16" i="7"/>
  <c r="AF15" i="7"/>
  <c r="AE15" i="7"/>
  <c r="AF14" i="7"/>
  <c r="AE14" i="7"/>
  <c r="AD13" i="7"/>
  <c r="AF12" i="7"/>
  <c r="AE12" i="7"/>
  <c r="AF11" i="7"/>
  <c r="AE11" i="7"/>
  <c r="AD9" i="7"/>
  <c r="AC91" i="7"/>
  <c r="AB91" i="7"/>
  <c r="AC89" i="7"/>
  <c r="AB89" i="7"/>
  <c r="AC88" i="7"/>
  <c r="AB88" i="7"/>
  <c r="AC86" i="7"/>
  <c r="AB86" i="7"/>
  <c r="AC85" i="7"/>
  <c r="AB85" i="7"/>
  <c r="AC84" i="7"/>
  <c r="AB84" i="7"/>
  <c r="AC83" i="7"/>
  <c r="AB83" i="7"/>
  <c r="AC82" i="7"/>
  <c r="AB82" i="7"/>
  <c r="AC81" i="7"/>
  <c r="AB81" i="7"/>
  <c r="AC79" i="7"/>
  <c r="AB79" i="7"/>
  <c r="AC77" i="7"/>
  <c r="AB77" i="7"/>
  <c r="AC76" i="7"/>
  <c r="AB76" i="7"/>
  <c r="AC74" i="7"/>
  <c r="AB74" i="7"/>
  <c r="AC72" i="7"/>
  <c r="AB72" i="7"/>
  <c r="AC71" i="7"/>
  <c r="AB71" i="7"/>
  <c r="AC70" i="7"/>
  <c r="AB70" i="7"/>
  <c r="AC68" i="7"/>
  <c r="AB68" i="7"/>
  <c r="AC66" i="7"/>
  <c r="AB66" i="7"/>
  <c r="AC64" i="7"/>
  <c r="AB64" i="7"/>
  <c r="AC62" i="7"/>
  <c r="AB62" i="7"/>
  <c r="AC54" i="7"/>
  <c r="AB54" i="7"/>
  <c r="AC53" i="7"/>
  <c r="AB53" i="7"/>
  <c r="AC52" i="7"/>
  <c r="AB52" i="7"/>
  <c r="AC51" i="7"/>
  <c r="AB51" i="7"/>
  <c r="AC50" i="7"/>
  <c r="AB50" i="7"/>
  <c r="AC59" i="7"/>
  <c r="AB59" i="7"/>
  <c r="AC58" i="7"/>
  <c r="AB58" i="7"/>
  <c r="AC57" i="7"/>
  <c r="AB57" i="7"/>
  <c r="AC56" i="7"/>
  <c r="AB56" i="7"/>
  <c r="AC55" i="7"/>
  <c r="AB55" i="7"/>
  <c r="AC48" i="7"/>
  <c r="AB48" i="7"/>
  <c r="AC47" i="7"/>
  <c r="AB47" i="7"/>
  <c r="AC45" i="7"/>
  <c r="AB45" i="7"/>
  <c r="AC44" i="7"/>
  <c r="AB44" i="7"/>
  <c r="AC43" i="7"/>
  <c r="AB43" i="7"/>
  <c r="AC41" i="7"/>
  <c r="AB41" i="7"/>
  <c r="AC40" i="7"/>
  <c r="AB40" i="7"/>
  <c r="AC39" i="7"/>
  <c r="AB39" i="7"/>
  <c r="AC38" i="7"/>
  <c r="AB38" i="7"/>
  <c r="AC36" i="7"/>
  <c r="AB36" i="7"/>
  <c r="AC35" i="7"/>
  <c r="AB35" i="7"/>
  <c r="AC34" i="7"/>
  <c r="AB34" i="7"/>
  <c r="AC33" i="7"/>
  <c r="AB33" i="7"/>
  <c r="AA32" i="7"/>
  <c r="AA26" i="7" s="1"/>
  <c r="AC31" i="7"/>
  <c r="AB31" i="7"/>
  <c r="AC30" i="7"/>
  <c r="AB30" i="7"/>
  <c r="AC29" i="7"/>
  <c r="AB29" i="7"/>
  <c r="AC28" i="7"/>
  <c r="AB28" i="7"/>
  <c r="AC25" i="7"/>
  <c r="AB25" i="7"/>
  <c r="AC24" i="7"/>
  <c r="AB24" i="7"/>
  <c r="AC23" i="7"/>
  <c r="AB23" i="7"/>
  <c r="AC21" i="7"/>
  <c r="AB21" i="7"/>
  <c r="AC20" i="7"/>
  <c r="AB20" i="7"/>
  <c r="AC19" i="7"/>
  <c r="AB19" i="7"/>
  <c r="AC18" i="7"/>
  <c r="AB18" i="7"/>
  <c r="AC16" i="7"/>
  <c r="AB16" i="7"/>
  <c r="AC15" i="7"/>
  <c r="AB15" i="7"/>
  <c r="AC14" i="7"/>
  <c r="AB14" i="7"/>
  <c r="AA13" i="7"/>
  <c r="AC12" i="7"/>
  <c r="AB12" i="7"/>
  <c r="AC11" i="7"/>
  <c r="AB11" i="7"/>
  <c r="AA9" i="7"/>
  <c r="Z91" i="7"/>
  <c r="Y91" i="7"/>
  <c r="Z89" i="7"/>
  <c r="Y89" i="7"/>
  <c r="Z88" i="7"/>
  <c r="Y88" i="7"/>
  <c r="Z86" i="7"/>
  <c r="Y86" i="7"/>
  <c r="Z85" i="7"/>
  <c r="Y85" i="7"/>
  <c r="Z84" i="7"/>
  <c r="Y84" i="7"/>
  <c r="Z83" i="7"/>
  <c r="Y83" i="7"/>
  <c r="Z82" i="7"/>
  <c r="Y82" i="7"/>
  <c r="Z81" i="7"/>
  <c r="Y81" i="7"/>
  <c r="Z79" i="7"/>
  <c r="Y79" i="7"/>
  <c r="Z77" i="7"/>
  <c r="Y77" i="7"/>
  <c r="Z76" i="7"/>
  <c r="Y76" i="7"/>
  <c r="Z74" i="7"/>
  <c r="Y74" i="7"/>
  <c r="Z72" i="7"/>
  <c r="Y72" i="7"/>
  <c r="Z71" i="7"/>
  <c r="Y71" i="7"/>
  <c r="Z70" i="7"/>
  <c r="Y70" i="7"/>
  <c r="Z68" i="7"/>
  <c r="Y68" i="7"/>
  <c r="Z66" i="7"/>
  <c r="Y66" i="7"/>
  <c r="Z64" i="7"/>
  <c r="Y64" i="7"/>
  <c r="Z62" i="7"/>
  <c r="Y62" i="7"/>
  <c r="Z54" i="7"/>
  <c r="Y54" i="7"/>
  <c r="Z53" i="7"/>
  <c r="Y53" i="7"/>
  <c r="Z52" i="7"/>
  <c r="Y52" i="7"/>
  <c r="Z51" i="7"/>
  <c r="Y51" i="7"/>
  <c r="Z50" i="7"/>
  <c r="Y50" i="7"/>
  <c r="Z59" i="7"/>
  <c r="Y59" i="7"/>
  <c r="Z58" i="7"/>
  <c r="Y58" i="7"/>
  <c r="Z57" i="7"/>
  <c r="Y57" i="7"/>
  <c r="Z56" i="7"/>
  <c r="Y56" i="7"/>
  <c r="Z55" i="7"/>
  <c r="Y55" i="7"/>
  <c r="Z48" i="7"/>
  <c r="Y48" i="7"/>
  <c r="Z47" i="7"/>
  <c r="Y47" i="7"/>
  <c r="Z45" i="7"/>
  <c r="Y45" i="7"/>
  <c r="Z44" i="7"/>
  <c r="Y44" i="7"/>
  <c r="Z43" i="7"/>
  <c r="Y43" i="7"/>
  <c r="Z41" i="7"/>
  <c r="Y41" i="7"/>
  <c r="Z40" i="7"/>
  <c r="Y40" i="7"/>
  <c r="Z39" i="7"/>
  <c r="Y39" i="7"/>
  <c r="Z38" i="7"/>
  <c r="Y38" i="7"/>
  <c r="Z36" i="7"/>
  <c r="Y36" i="7"/>
  <c r="Z35" i="7"/>
  <c r="Y35" i="7"/>
  <c r="Z34" i="7"/>
  <c r="Y34" i="7"/>
  <c r="Z33" i="7"/>
  <c r="Y33" i="7"/>
  <c r="X32" i="7"/>
  <c r="X26" i="7" s="1"/>
  <c r="Z31" i="7"/>
  <c r="Y31" i="7"/>
  <c r="Z30" i="7"/>
  <c r="Y30" i="7"/>
  <c r="Z29" i="7"/>
  <c r="Y29" i="7"/>
  <c r="Z28" i="7"/>
  <c r="Y28" i="7"/>
  <c r="Z25" i="7"/>
  <c r="Y25" i="7"/>
  <c r="Z24" i="7"/>
  <c r="Y24" i="7"/>
  <c r="Z23" i="7"/>
  <c r="Y23" i="7"/>
  <c r="Z21" i="7"/>
  <c r="Y21" i="7"/>
  <c r="Z20" i="7"/>
  <c r="Y20" i="7"/>
  <c r="Z19" i="7"/>
  <c r="Y19" i="7"/>
  <c r="Z18" i="7"/>
  <c r="Y18" i="7"/>
  <c r="Z16" i="7"/>
  <c r="Y16" i="7"/>
  <c r="Z15" i="7"/>
  <c r="Y15" i="7"/>
  <c r="Z14" i="7"/>
  <c r="Y14" i="7"/>
  <c r="X13" i="7"/>
  <c r="Z12" i="7"/>
  <c r="Y12" i="7"/>
  <c r="Z11" i="7"/>
  <c r="Y11" i="7"/>
  <c r="X9" i="7"/>
  <c r="W91" i="7"/>
  <c r="V91" i="7"/>
  <c r="W89" i="7"/>
  <c r="V89" i="7"/>
  <c r="W88" i="7"/>
  <c r="V88" i="7"/>
  <c r="W86" i="7"/>
  <c r="V86" i="7"/>
  <c r="W85" i="7"/>
  <c r="V85" i="7"/>
  <c r="W84" i="7"/>
  <c r="V84" i="7"/>
  <c r="W83" i="7"/>
  <c r="V83" i="7"/>
  <c r="W82" i="7"/>
  <c r="V82" i="7"/>
  <c r="W81" i="7"/>
  <c r="V81" i="7"/>
  <c r="W79" i="7"/>
  <c r="V79" i="7"/>
  <c r="W77" i="7"/>
  <c r="V77" i="7"/>
  <c r="W76" i="7"/>
  <c r="V76" i="7"/>
  <c r="W74" i="7"/>
  <c r="V74" i="7"/>
  <c r="W72" i="7"/>
  <c r="V72" i="7"/>
  <c r="W71" i="7"/>
  <c r="V71" i="7"/>
  <c r="W70" i="7"/>
  <c r="V70" i="7"/>
  <c r="W68" i="7"/>
  <c r="V68" i="7"/>
  <c r="W66" i="7"/>
  <c r="V66" i="7"/>
  <c r="W64" i="7"/>
  <c r="V64" i="7"/>
  <c r="W62" i="7"/>
  <c r="V62" i="7"/>
  <c r="W54" i="7"/>
  <c r="V54" i="7"/>
  <c r="W53" i="7"/>
  <c r="V53" i="7"/>
  <c r="W52" i="7"/>
  <c r="V52" i="7"/>
  <c r="W51" i="7"/>
  <c r="V51" i="7"/>
  <c r="W50" i="7"/>
  <c r="V50" i="7"/>
  <c r="W59" i="7"/>
  <c r="V59" i="7"/>
  <c r="W58" i="7"/>
  <c r="V58" i="7"/>
  <c r="W57" i="7"/>
  <c r="V57" i="7"/>
  <c r="W56" i="7"/>
  <c r="V56" i="7"/>
  <c r="W55" i="7"/>
  <c r="V55" i="7"/>
  <c r="W48" i="7"/>
  <c r="V48" i="7"/>
  <c r="W47" i="7"/>
  <c r="V47" i="7"/>
  <c r="W45" i="7"/>
  <c r="V45" i="7"/>
  <c r="W44" i="7"/>
  <c r="V44" i="7"/>
  <c r="W43" i="7"/>
  <c r="V43" i="7"/>
  <c r="W41" i="7"/>
  <c r="V41" i="7"/>
  <c r="W40" i="7"/>
  <c r="V40" i="7"/>
  <c r="W39" i="7"/>
  <c r="V39" i="7"/>
  <c r="W38" i="7"/>
  <c r="V38" i="7"/>
  <c r="W36" i="7"/>
  <c r="V36" i="7"/>
  <c r="W35" i="7"/>
  <c r="V35" i="7"/>
  <c r="W34" i="7"/>
  <c r="V34" i="7"/>
  <c r="W33" i="7"/>
  <c r="V33" i="7"/>
  <c r="U26" i="7"/>
  <c r="W31" i="7"/>
  <c r="V31" i="7"/>
  <c r="W30" i="7"/>
  <c r="V30" i="7"/>
  <c r="W29" i="7"/>
  <c r="V29" i="7"/>
  <c r="W28" i="7"/>
  <c r="V28" i="7"/>
  <c r="W25" i="7"/>
  <c r="V25" i="7"/>
  <c r="W24" i="7"/>
  <c r="V24" i="7"/>
  <c r="W23" i="7"/>
  <c r="V23" i="7"/>
  <c r="W21" i="7"/>
  <c r="V21" i="7"/>
  <c r="W20" i="7"/>
  <c r="V20" i="7"/>
  <c r="W19" i="7"/>
  <c r="V19" i="7"/>
  <c r="W18" i="7"/>
  <c r="V18" i="7"/>
  <c r="W16" i="7"/>
  <c r="V16" i="7"/>
  <c r="W15" i="7"/>
  <c r="V15" i="7"/>
  <c r="W14" i="7"/>
  <c r="V14" i="7"/>
  <c r="U13" i="7"/>
  <c r="W12" i="7"/>
  <c r="V12" i="7"/>
  <c r="W11" i="7"/>
  <c r="V11" i="7"/>
  <c r="U9" i="7"/>
  <c r="T91" i="7"/>
  <c r="S91" i="7"/>
  <c r="T89" i="7"/>
  <c r="S89" i="7"/>
  <c r="T88" i="7"/>
  <c r="S88" i="7"/>
  <c r="T86" i="7"/>
  <c r="S86" i="7"/>
  <c r="T85" i="7"/>
  <c r="S85" i="7"/>
  <c r="T84" i="7"/>
  <c r="S84" i="7"/>
  <c r="T83" i="7"/>
  <c r="S83" i="7"/>
  <c r="T82" i="7"/>
  <c r="S82" i="7"/>
  <c r="T81" i="7"/>
  <c r="S81" i="7"/>
  <c r="T79" i="7"/>
  <c r="S79" i="7"/>
  <c r="T77" i="7"/>
  <c r="S77" i="7"/>
  <c r="T76" i="7"/>
  <c r="S76" i="7"/>
  <c r="T74" i="7"/>
  <c r="S74" i="7"/>
  <c r="T72" i="7"/>
  <c r="S72" i="7"/>
  <c r="T71" i="7"/>
  <c r="S71" i="7"/>
  <c r="T70" i="7"/>
  <c r="S70" i="7"/>
  <c r="T68" i="7"/>
  <c r="S68" i="7"/>
  <c r="T66" i="7"/>
  <c r="S66" i="7"/>
  <c r="T64" i="7"/>
  <c r="S64" i="7"/>
  <c r="T62" i="7"/>
  <c r="S62" i="7"/>
  <c r="T54" i="7"/>
  <c r="S54" i="7"/>
  <c r="T53" i="7"/>
  <c r="S53" i="7"/>
  <c r="T52" i="7"/>
  <c r="S52" i="7"/>
  <c r="T51" i="7"/>
  <c r="S51" i="7"/>
  <c r="T50" i="7"/>
  <c r="S50" i="7"/>
  <c r="T59" i="7"/>
  <c r="S59" i="7"/>
  <c r="T58" i="7"/>
  <c r="S58" i="7"/>
  <c r="T57" i="7"/>
  <c r="S57" i="7"/>
  <c r="T56" i="7"/>
  <c r="S56" i="7"/>
  <c r="T55" i="7"/>
  <c r="S55" i="7"/>
  <c r="T48" i="7"/>
  <c r="S48" i="7"/>
  <c r="T47" i="7"/>
  <c r="S47" i="7"/>
  <c r="T45" i="7"/>
  <c r="S45" i="7"/>
  <c r="T44" i="7"/>
  <c r="S44" i="7"/>
  <c r="T43" i="7"/>
  <c r="S43" i="7"/>
  <c r="T41" i="7"/>
  <c r="S41" i="7"/>
  <c r="T40" i="7"/>
  <c r="S40" i="7"/>
  <c r="T39" i="7"/>
  <c r="S39" i="7"/>
  <c r="T38" i="7"/>
  <c r="S38" i="7"/>
  <c r="T36" i="7"/>
  <c r="S36" i="7"/>
  <c r="T35" i="7"/>
  <c r="S35" i="7"/>
  <c r="T34" i="7"/>
  <c r="S34" i="7"/>
  <c r="T33" i="7"/>
  <c r="S33" i="7"/>
  <c r="R32" i="7"/>
  <c r="R26" i="7" s="1"/>
  <c r="T31" i="7"/>
  <c r="S31" i="7"/>
  <c r="T30" i="7"/>
  <c r="S30" i="7"/>
  <c r="T29" i="7"/>
  <c r="S29" i="7"/>
  <c r="T28" i="7"/>
  <c r="S28" i="7"/>
  <c r="T25" i="7"/>
  <c r="S25" i="7"/>
  <c r="T24" i="7"/>
  <c r="S24" i="7"/>
  <c r="T23" i="7"/>
  <c r="S23" i="7"/>
  <c r="T21" i="7"/>
  <c r="S21" i="7"/>
  <c r="T20" i="7"/>
  <c r="S20" i="7"/>
  <c r="T19" i="7"/>
  <c r="S19" i="7"/>
  <c r="T18" i="7"/>
  <c r="S18" i="7"/>
  <c r="T16" i="7"/>
  <c r="S16" i="7"/>
  <c r="T15" i="7"/>
  <c r="S15" i="7"/>
  <c r="T14" i="7"/>
  <c r="S14" i="7"/>
  <c r="R13" i="7"/>
  <c r="T12" i="7"/>
  <c r="S12" i="7"/>
  <c r="T11" i="7"/>
  <c r="S11" i="7"/>
  <c r="R9" i="7"/>
  <c r="Q91" i="7"/>
  <c r="P91" i="7"/>
  <c r="Q89" i="7"/>
  <c r="P89" i="7"/>
  <c r="Q88" i="7"/>
  <c r="P88" i="7"/>
  <c r="Q86" i="7"/>
  <c r="P86" i="7"/>
  <c r="Q85" i="7"/>
  <c r="P85" i="7"/>
  <c r="Q84" i="7"/>
  <c r="P84" i="7"/>
  <c r="Q83" i="7"/>
  <c r="P83" i="7"/>
  <c r="Q82" i="7"/>
  <c r="P82" i="7"/>
  <c r="Q81" i="7"/>
  <c r="P81" i="7"/>
  <c r="Q79" i="7"/>
  <c r="P79" i="7"/>
  <c r="Q77" i="7"/>
  <c r="P77" i="7"/>
  <c r="Q76" i="7"/>
  <c r="P76" i="7"/>
  <c r="Q74" i="7"/>
  <c r="P74" i="7"/>
  <c r="Q72" i="7"/>
  <c r="P72" i="7"/>
  <c r="Q71" i="7"/>
  <c r="P71" i="7"/>
  <c r="Q70" i="7"/>
  <c r="P70" i="7"/>
  <c r="Q68" i="7"/>
  <c r="P68" i="7"/>
  <c r="Q66" i="7"/>
  <c r="P66" i="7"/>
  <c r="Q64" i="7"/>
  <c r="P64" i="7"/>
  <c r="Q62" i="7"/>
  <c r="P62" i="7"/>
  <c r="Q54" i="7"/>
  <c r="P54" i="7"/>
  <c r="Q53" i="7"/>
  <c r="P53" i="7"/>
  <c r="Q52" i="7"/>
  <c r="P52" i="7"/>
  <c r="Q51" i="7"/>
  <c r="P51" i="7"/>
  <c r="Q50" i="7"/>
  <c r="P50" i="7"/>
  <c r="Q59" i="7"/>
  <c r="P59" i="7"/>
  <c r="Q58" i="7"/>
  <c r="P58" i="7"/>
  <c r="Q57" i="7"/>
  <c r="P57" i="7"/>
  <c r="Q56" i="7"/>
  <c r="P56" i="7"/>
  <c r="Q55" i="7"/>
  <c r="P55" i="7"/>
  <c r="Q48" i="7"/>
  <c r="P48" i="7"/>
  <c r="Q47" i="7"/>
  <c r="P47" i="7"/>
  <c r="Q45" i="7"/>
  <c r="P45" i="7"/>
  <c r="Q44" i="7"/>
  <c r="P44" i="7"/>
  <c r="Q43" i="7"/>
  <c r="P43" i="7"/>
  <c r="Q41" i="7"/>
  <c r="P41" i="7"/>
  <c r="Q40" i="7"/>
  <c r="P40" i="7"/>
  <c r="Q39" i="7"/>
  <c r="P39" i="7"/>
  <c r="Q38" i="7"/>
  <c r="P38" i="7"/>
  <c r="Q36" i="7"/>
  <c r="P36" i="7"/>
  <c r="Q35" i="7"/>
  <c r="P35" i="7"/>
  <c r="Q34" i="7"/>
  <c r="P34" i="7"/>
  <c r="Q33" i="7"/>
  <c r="P33" i="7"/>
  <c r="O32" i="7"/>
  <c r="O26" i="7" s="1"/>
  <c r="Q31" i="7"/>
  <c r="P31" i="7"/>
  <c r="Q30" i="7"/>
  <c r="P30" i="7"/>
  <c r="Q29" i="7"/>
  <c r="P29" i="7"/>
  <c r="Q28" i="7"/>
  <c r="P28" i="7"/>
  <c r="Q25" i="7"/>
  <c r="P25" i="7"/>
  <c r="Q24" i="7"/>
  <c r="P24" i="7"/>
  <c r="Q23" i="7"/>
  <c r="P23" i="7"/>
  <c r="Q21" i="7"/>
  <c r="P21" i="7"/>
  <c r="Q20" i="7"/>
  <c r="P20" i="7"/>
  <c r="Q19" i="7"/>
  <c r="P19" i="7"/>
  <c r="Q18" i="7"/>
  <c r="P18" i="7"/>
  <c r="Q16" i="7"/>
  <c r="P16" i="7"/>
  <c r="Q15" i="7"/>
  <c r="P15" i="7"/>
  <c r="Q14" i="7"/>
  <c r="P14" i="7"/>
  <c r="O13" i="7"/>
  <c r="Q12" i="7"/>
  <c r="P12" i="7"/>
  <c r="Q11" i="7"/>
  <c r="P11" i="7"/>
  <c r="O9" i="7"/>
  <c r="N91" i="7"/>
  <c r="M91" i="7"/>
  <c r="N89" i="7"/>
  <c r="M89" i="7"/>
  <c r="N88" i="7"/>
  <c r="M88" i="7"/>
  <c r="N86" i="7"/>
  <c r="M86" i="7"/>
  <c r="N85" i="7"/>
  <c r="M85" i="7"/>
  <c r="N84" i="7"/>
  <c r="M84" i="7"/>
  <c r="N83" i="7"/>
  <c r="M83" i="7"/>
  <c r="N82" i="7"/>
  <c r="M82" i="7"/>
  <c r="N81" i="7"/>
  <c r="M81" i="7"/>
  <c r="N79" i="7"/>
  <c r="M79" i="7"/>
  <c r="N77" i="7"/>
  <c r="M77" i="7"/>
  <c r="N76" i="7"/>
  <c r="M76" i="7"/>
  <c r="N74" i="7"/>
  <c r="M74" i="7"/>
  <c r="N72" i="7"/>
  <c r="M72" i="7"/>
  <c r="N71" i="7"/>
  <c r="M71" i="7"/>
  <c r="N70" i="7"/>
  <c r="M70" i="7"/>
  <c r="N68" i="7"/>
  <c r="M68" i="7"/>
  <c r="N66" i="7"/>
  <c r="M66" i="7"/>
  <c r="N64" i="7"/>
  <c r="M64" i="7"/>
  <c r="N62" i="7"/>
  <c r="M62" i="7"/>
  <c r="N54" i="7"/>
  <c r="M54" i="7"/>
  <c r="N53" i="7"/>
  <c r="M53" i="7"/>
  <c r="N52" i="7"/>
  <c r="M52" i="7"/>
  <c r="N51" i="7"/>
  <c r="M51" i="7"/>
  <c r="N50" i="7"/>
  <c r="M50" i="7"/>
  <c r="N59" i="7"/>
  <c r="M59" i="7"/>
  <c r="N58" i="7"/>
  <c r="M58" i="7"/>
  <c r="N57" i="7"/>
  <c r="M57" i="7"/>
  <c r="N56" i="7"/>
  <c r="M56" i="7"/>
  <c r="N55" i="7"/>
  <c r="M55" i="7"/>
  <c r="N48" i="7"/>
  <c r="M48" i="7"/>
  <c r="N47" i="7"/>
  <c r="M47" i="7"/>
  <c r="N45" i="7"/>
  <c r="M45" i="7"/>
  <c r="N44" i="7"/>
  <c r="M44" i="7"/>
  <c r="N43" i="7"/>
  <c r="M43" i="7"/>
  <c r="N41" i="7"/>
  <c r="M41" i="7"/>
  <c r="N40" i="7"/>
  <c r="M40" i="7"/>
  <c r="N39" i="7"/>
  <c r="M39" i="7"/>
  <c r="N38" i="7"/>
  <c r="M38" i="7"/>
  <c r="N36" i="7"/>
  <c r="M36" i="7"/>
  <c r="N35" i="7"/>
  <c r="M35" i="7"/>
  <c r="N34" i="7"/>
  <c r="M34" i="7"/>
  <c r="N33" i="7"/>
  <c r="M33" i="7"/>
  <c r="L32" i="7"/>
  <c r="L26" i="7" s="1"/>
  <c r="N31" i="7"/>
  <c r="M31" i="7"/>
  <c r="N30" i="7"/>
  <c r="M30" i="7"/>
  <c r="N29" i="7"/>
  <c r="M29" i="7"/>
  <c r="N28" i="7"/>
  <c r="M28" i="7"/>
  <c r="N25" i="7"/>
  <c r="M25" i="7"/>
  <c r="N24" i="7"/>
  <c r="M24" i="7"/>
  <c r="N23" i="7"/>
  <c r="M23" i="7"/>
  <c r="N21" i="7"/>
  <c r="M21" i="7"/>
  <c r="N20" i="7"/>
  <c r="M20" i="7"/>
  <c r="N19" i="7"/>
  <c r="M19" i="7"/>
  <c r="N18" i="7"/>
  <c r="M18" i="7"/>
  <c r="N16" i="7"/>
  <c r="M16" i="7"/>
  <c r="N15" i="7"/>
  <c r="M15" i="7"/>
  <c r="N14" i="7"/>
  <c r="M14" i="7"/>
  <c r="L13" i="7"/>
  <c r="N12" i="7"/>
  <c r="M12" i="7"/>
  <c r="N11" i="7"/>
  <c r="M11" i="7"/>
  <c r="L9" i="7"/>
  <c r="F91" i="7"/>
  <c r="F90" i="7"/>
  <c r="F89" i="7"/>
  <c r="F54" i="7"/>
  <c r="F53" i="7"/>
  <c r="F52" i="7"/>
  <c r="F51" i="7"/>
  <c r="F25" i="7"/>
  <c r="F24" i="7"/>
  <c r="F23" i="7"/>
  <c r="F70" i="7"/>
  <c r="F68" i="7"/>
  <c r="F66" i="7"/>
  <c r="F64" i="7"/>
  <c r="F62" i="7"/>
  <c r="K70" i="7"/>
  <c r="J70" i="7"/>
  <c r="K68" i="7"/>
  <c r="J68" i="7"/>
  <c r="K64" i="7"/>
  <c r="J64" i="7"/>
  <c r="K50" i="7"/>
  <c r="J50" i="7"/>
  <c r="F38" i="7"/>
  <c r="I32" i="7"/>
  <c r="I27" i="7"/>
  <c r="F50" i="7"/>
  <c r="F21" i="7"/>
  <c r="F20" i="7"/>
  <c r="F19" i="7"/>
  <c r="F18" i="7"/>
  <c r="F16" i="7"/>
  <c r="F15" i="7"/>
  <c r="F14" i="7"/>
  <c r="I9" i="7"/>
  <c r="I13" i="7"/>
  <c r="K16" i="7"/>
  <c r="J16" i="7"/>
  <c r="K15" i="7"/>
  <c r="J15" i="7"/>
  <c r="K14" i="7"/>
  <c r="J14" i="7"/>
  <c r="K12" i="7"/>
  <c r="J12" i="7"/>
  <c r="F12" i="7"/>
  <c r="K11" i="7"/>
  <c r="J11" i="7"/>
  <c r="F11" i="7"/>
  <c r="F10" i="7"/>
  <c r="F88" i="7"/>
  <c r="F86" i="7"/>
  <c r="F85" i="7"/>
  <c r="F84" i="7"/>
  <c r="F83" i="7"/>
  <c r="F82" i="7"/>
  <c r="F81" i="7"/>
  <c r="F59" i="7"/>
  <c r="F58" i="7"/>
  <c r="F57" i="7"/>
  <c r="F56" i="7"/>
  <c r="F55" i="7"/>
  <c r="F48" i="7"/>
  <c r="F47" i="7"/>
  <c r="F45" i="7"/>
  <c r="F44" i="7"/>
  <c r="F43" i="7"/>
  <c r="F41" i="7"/>
  <c r="F40" i="7"/>
  <c r="F39" i="7"/>
  <c r="F36" i="7"/>
  <c r="F35" i="7"/>
  <c r="F34" i="7"/>
  <c r="F33" i="7"/>
  <c r="F31" i="7"/>
  <c r="F30" i="7"/>
  <c r="F29" i="7"/>
  <c r="F28" i="7"/>
  <c r="K36" i="7"/>
  <c r="J36" i="7"/>
  <c r="K35" i="7"/>
  <c r="J35" i="7"/>
  <c r="K34" i="7"/>
  <c r="J34" i="7"/>
  <c r="K31" i="7"/>
  <c r="J31" i="7"/>
  <c r="K30" i="7"/>
  <c r="J30" i="7"/>
  <c r="K29" i="7"/>
  <c r="J29" i="7"/>
  <c r="K28" i="7"/>
  <c r="J28" i="7"/>
  <c r="I26" i="7" l="1"/>
  <c r="AG8" i="7"/>
  <c r="AA8" i="7"/>
  <c r="L8" i="7"/>
  <c r="AJ8" i="7"/>
  <c r="BE8" i="7"/>
  <c r="U8" i="7"/>
  <c r="AS8" i="7"/>
  <c r="AD8" i="7"/>
  <c r="I8" i="7"/>
  <c r="R8" i="7"/>
  <c r="AP8" i="7"/>
  <c r="X8" i="7"/>
  <c r="O8" i="7"/>
  <c r="AM8" i="7"/>
  <c r="B60" i="4"/>
  <c r="A59" i="4"/>
  <c r="B57" i="4"/>
  <c r="B59" i="4"/>
  <c r="A30" i="7"/>
  <c r="A36" i="7"/>
  <c r="A14" i="7"/>
  <c r="A68" i="7"/>
  <c r="B30" i="7"/>
  <c r="B36" i="7"/>
  <c r="B14" i="7"/>
  <c r="B68" i="7"/>
  <c r="A10" i="7"/>
  <c r="B10" i="7"/>
  <c r="B15" i="7"/>
  <c r="B50" i="7"/>
  <c r="B31" i="7"/>
  <c r="A28" i="7"/>
  <c r="A34" i="7"/>
  <c r="B11" i="7"/>
  <c r="A16" i="7"/>
  <c r="A50" i="7"/>
  <c r="A11" i="7"/>
  <c r="B28" i="7"/>
  <c r="B34" i="7"/>
  <c r="B16" i="7"/>
  <c r="A31" i="7"/>
  <c r="A29" i="7"/>
  <c r="A35" i="7"/>
  <c r="A12" i="7"/>
  <c r="A64" i="7"/>
  <c r="A70" i="7"/>
  <c r="A15" i="7"/>
  <c r="B29" i="7"/>
  <c r="B35" i="7"/>
  <c r="B12" i="7"/>
  <c r="B64" i="7"/>
  <c r="B70" i="7"/>
  <c r="F65" i="7"/>
  <c r="A60" i="4"/>
  <c r="AO3" i="7"/>
  <c r="Q3" i="7"/>
  <c r="P3" i="7"/>
  <c r="AI3" i="7"/>
  <c r="AN3" i="7"/>
  <c r="W3" i="7"/>
  <c r="AH3" i="7"/>
  <c r="AR3" i="7"/>
  <c r="S3" i="7"/>
  <c r="AE3" i="7"/>
  <c r="AF3" i="7"/>
  <c r="BF3" i="7"/>
  <c r="AA7" i="7"/>
  <c r="AB3" i="7"/>
  <c r="A61" i="4"/>
  <c r="A57" i="4"/>
  <c r="A10" i="4"/>
  <c r="B62" i="4"/>
  <c r="B63" i="4"/>
  <c r="A62" i="4"/>
  <c r="B61" i="4"/>
  <c r="B10" i="4"/>
  <c r="A58" i="4"/>
  <c r="B58" i="4"/>
  <c r="A63" i="4"/>
  <c r="Z3" i="7"/>
  <c r="M3" i="7"/>
  <c r="BG3" i="7"/>
  <c r="AT3" i="7"/>
  <c r="N3" i="7"/>
  <c r="AC3" i="7"/>
  <c r="AL3" i="7"/>
  <c r="AU3" i="7"/>
  <c r="Y3" i="7"/>
  <c r="AQ3" i="7"/>
  <c r="T3" i="7"/>
  <c r="V3" i="7"/>
  <c r="AK3" i="7"/>
  <c r="F61" i="7"/>
  <c r="F13" i="7"/>
  <c r="F27" i="7"/>
  <c r="F32" i="7"/>
  <c r="F9" i="7"/>
  <c r="CC57" i="5"/>
  <c r="CB57" i="5"/>
  <c r="BX57" i="5"/>
  <c r="BW57" i="5"/>
  <c r="BS57" i="5"/>
  <c r="BR57" i="5"/>
  <c r="BN57" i="5"/>
  <c r="BM57" i="5"/>
  <c r="BI57" i="5"/>
  <c r="BH57" i="5"/>
  <c r="BD57" i="5"/>
  <c r="BC57" i="5"/>
  <c r="AY57" i="5"/>
  <c r="AX57" i="5"/>
  <c r="AT57" i="5"/>
  <c r="AS57" i="5"/>
  <c r="AO57" i="5"/>
  <c r="AN57" i="5"/>
  <c r="AJ57" i="5"/>
  <c r="AI57" i="5"/>
  <c r="AE57" i="5"/>
  <c r="AD57" i="5"/>
  <c r="Z57" i="5"/>
  <c r="Y57" i="5"/>
  <c r="U57" i="5"/>
  <c r="T57" i="5"/>
  <c r="P57" i="5"/>
  <c r="O57" i="5"/>
  <c r="K57" i="5"/>
  <c r="J57" i="5"/>
  <c r="CC48" i="5"/>
  <c r="CB48" i="5"/>
  <c r="BX48" i="5"/>
  <c r="BW48" i="5"/>
  <c r="BS48" i="5"/>
  <c r="BR48" i="5"/>
  <c r="BN48" i="5"/>
  <c r="BM48" i="5"/>
  <c r="BI48" i="5"/>
  <c r="BH48" i="5"/>
  <c r="BD48" i="5"/>
  <c r="BC48" i="5"/>
  <c r="AY48" i="5"/>
  <c r="AX48" i="5"/>
  <c r="AT48" i="5"/>
  <c r="AS48" i="5"/>
  <c r="AO48" i="5"/>
  <c r="AN48" i="5"/>
  <c r="AJ48" i="5"/>
  <c r="AI48" i="5"/>
  <c r="AE48" i="5"/>
  <c r="AD48" i="5"/>
  <c r="Z48" i="5"/>
  <c r="Y48" i="5"/>
  <c r="U48" i="5"/>
  <c r="T48" i="5"/>
  <c r="P48" i="5"/>
  <c r="O48" i="5"/>
  <c r="K48" i="5"/>
  <c r="J48" i="5"/>
  <c r="CC47" i="5"/>
  <c r="CB47" i="5"/>
  <c r="BX47" i="5"/>
  <c r="BW47" i="5"/>
  <c r="BS47" i="5"/>
  <c r="BR47" i="5"/>
  <c r="BN47" i="5"/>
  <c r="BM47" i="5"/>
  <c r="BI47" i="5"/>
  <c r="BH47" i="5"/>
  <c r="BD47" i="5"/>
  <c r="BC47" i="5"/>
  <c r="AY47" i="5"/>
  <c r="AX47" i="5"/>
  <c r="AT47" i="5"/>
  <c r="AS47" i="5"/>
  <c r="AO47" i="5"/>
  <c r="AN47" i="5"/>
  <c r="AJ47" i="5"/>
  <c r="AI47" i="5"/>
  <c r="AE47" i="5"/>
  <c r="AD47" i="5"/>
  <c r="Z47" i="5"/>
  <c r="Y47" i="5"/>
  <c r="U47" i="5"/>
  <c r="T47" i="5"/>
  <c r="P47" i="5"/>
  <c r="O47" i="5"/>
  <c r="K47" i="5"/>
  <c r="J47" i="5"/>
  <c r="CC36" i="5"/>
  <c r="CB36" i="5"/>
  <c r="BX36" i="5"/>
  <c r="BW36" i="5"/>
  <c r="BS36" i="5"/>
  <c r="BR36" i="5"/>
  <c r="BN36" i="5"/>
  <c r="BM36" i="5"/>
  <c r="BI36" i="5"/>
  <c r="BH36" i="5"/>
  <c r="BD36" i="5"/>
  <c r="BC36" i="5"/>
  <c r="AY36" i="5"/>
  <c r="AX36" i="5"/>
  <c r="AT36" i="5"/>
  <c r="AS36" i="5"/>
  <c r="AO36" i="5"/>
  <c r="AN36" i="5"/>
  <c r="AJ36" i="5"/>
  <c r="AI36" i="5"/>
  <c r="AE36" i="5"/>
  <c r="AD36" i="5"/>
  <c r="Z36" i="5"/>
  <c r="Y36" i="5"/>
  <c r="U36" i="5"/>
  <c r="T36" i="5"/>
  <c r="P36" i="5"/>
  <c r="O36" i="5"/>
  <c r="K36" i="5"/>
  <c r="B36" i="5" s="1"/>
  <c r="J36" i="5"/>
  <c r="A36" i="5" s="1"/>
  <c r="CC35" i="5"/>
  <c r="CB35" i="5"/>
  <c r="BX35" i="5"/>
  <c r="BW35" i="5"/>
  <c r="BS35" i="5"/>
  <c r="BR35" i="5"/>
  <c r="BN35" i="5"/>
  <c r="BM35" i="5"/>
  <c r="BI35" i="5"/>
  <c r="BH35" i="5"/>
  <c r="BD35" i="5"/>
  <c r="BC35" i="5"/>
  <c r="AY35" i="5"/>
  <c r="AX35" i="5"/>
  <c r="AT35" i="5"/>
  <c r="AS35" i="5"/>
  <c r="AO35" i="5"/>
  <c r="AN35" i="5"/>
  <c r="AJ35" i="5"/>
  <c r="AI35" i="5"/>
  <c r="AE35" i="5"/>
  <c r="AD35" i="5"/>
  <c r="Z35" i="5"/>
  <c r="Y35" i="5"/>
  <c r="U35" i="5"/>
  <c r="T35" i="5"/>
  <c r="P35" i="5"/>
  <c r="O35" i="5"/>
  <c r="K35" i="5"/>
  <c r="J35" i="5"/>
  <c r="CC34" i="5"/>
  <c r="CB34" i="5"/>
  <c r="BX34" i="5"/>
  <c r="BW34" i="5"/>
  <c r="BS34" i="5"/>
  <c r="BR34" i="5"/>
  <c r="BN34" i="5"/>
  <c r="BM34" i="5"/>
  <c r="BI34" i="5"/>
  <c r="BH34" i="5"/>
  <c r="BD34" i="5"/>
  <c r="BC34" i="5"/>
  <c r="AY34" i="5"/>
  <c r="AX34" i="5"/>
  <c r="AT34" i="5"/>
  <c r="AS34" i="5"/>
  <c r="AO34" i="5"/>
  <c r="AN34" i="5"/>
  <c r="AJ34" i="5"/>
  <c r="AI34" i="5"/>
  <c r="AE34" i="5"/>
  <c r="AD34" i="5"/>
  <c r="Z34" i="5"/>
  <c r="Y34" i="5"/>
  <c r="U34" i="5"/>
  <c r="T34" i="5"/>
  <c r="P34" i="5"/>
  <c r="O34" i="5"/>
  <c r="K34" i="5"/>
  <c r="J34" i="5"/>
  <c r="CC33" i="5"/>
  <c r="CB33" i="5"/>
  <c r="BX33" i="5"/>
  <c r="BW33" i="5"/>
  <c r="BS33" i="5"/>
  <c r="BR33" i="5"/>
  <c r="BN33" i="5"/>
  <c r="BM33" i="5"/>
  <c r="BI33" i="5"/>
  <c r="BH33" i="5"/>
  <c r="BD33" i="5"/>
  <c r="BC33" i="5"/>
  <c r="AY33" i="5"/>
  <c r="AX33" i="5"/>
  <c r="AT33" i="5"/>
  <c r="AS33" i="5"/>
  <c r="AO33" i="5"/>
  <c r="AN33" i="5"/>
  <c r="AJ33" i="5"/>
  <c r="AI33" i="5"/>
  <c r="AE33" i="5"/>
  <c r="AD33" i="5"/>
  <c r="Z33" i="5"/>
  <c r="Y33" i="5"/>
  <c r="U33" i="5"/>
  <c r="T33" i="5"/>
  <c r="P33" i="5"/>
  <c r="O33" i="5"/>
  <c r="K33" i="5"/>
  <c r="J33" i="5"/>
  <c r="CC32" i="5"/>
  <c r="CB32" i="5"/>
  <c r="BX32" i="5"/>
  <c r="BW32" i="5"/>
  <c r="BS32" i="5"/>
  <c r="BR32" i="5"/>
  <c r="BN32" i="5"/>
  <c r="BM32" i="5"/>
  <c r="BI32" i="5"/>
  <c r="BH32" i="5"/>
  <c r="BD32" i="5"/>
  <c r="BC32" i="5"/>
  <c r="AY32" i="5"/>
  <c r="AX32" i="5"/>
  <c r="AT32" i="5"/>
  <c r="AS32" i="5"/>
  <c r="AO32" i="5"/>
  <c r="AN32" i="5"/>
  <c r="AJ32" i="5"/>
  <c r="AI32" i="5"/>
  <c r="AE32" i="5"/>
  <c r="AD32" i="5"/>
  <c r="Z32" i="5"/>
  <c r="Y32" i="5"/>
  <c r="U32" i="5"/>
  <c r="T32" i="5"/>
  <c r="P32" i="5"/>
  <c r="O32" i="5"/>
  <c r="K32" i="5"/>
  <c r="B32" i="5" s="1"/>
  <c r="J32" i="5"/>
  <c r="A32" i="5" s="1"/>
  <c r="CC28" i="5"/>
  <c r="CB28" i="5"/>
  <c r="BX28" i="5"/>
  <c r="BW28" i="5"/>
  <c r="BS28" i="5"/>
  <c r="BR28" i="5"/>
  <c r="BN28" i="5"/>
  <c r="BM28" i="5"/>
  <c r="BI28" i="5"/>
  <c r="BH28" i="5"/>
  <c r="BD28" i="5"/>
  <c r="BC28" i="5"/>
  <c r="AY28" i="5"/>
  <c r="AX28" i="5"/>
  <c r="AT28" i="5"/>
  <c r="AS28" i="5"/>
  <c r="AO28" i="5"/>
  <c r="AN28" i="5"/>
  <c r="AJ28" i="5"/>
  <c r="AI28" i="5"/>
  <c r="AE28" i="5"/>
  <c r="AD28" i="5"/>
  <c r="Z28" i="5"/>
  <c r="Y28" i="5"/>
  <c r="U28" i="5"/>
  <c r="T28" i="5"/>
  <c r="P28" i="5"/>
  <c r="O28" i="5"/>
  <c r="K28" i="5"/>
  <c r="J28" i="5"/>
  <c r="CC27" i="5"/>
  <c r="CB27" i="5"/>
  <c r="BX27" i="5"/>
  <c r="BW27" i="5"/>
  <c r="BS27" i="5"/>
  <c r="BR27" i="5"/>
  <c r="BN27" i="5"/>
  <c r="BM27" i="5"/>
  <c r="BI27" i="5"/>
  <c r="BH27" i="5"/>
  <c r="BD27" i="5"/>
  <c r="BC27" i="5"/>
  <c r="AY27" i="5"/>
  <c r="AX27" i="5"/>
  <c r="AT27" i="5"/>
  <c r="AS27" i="5"/>
  <c r="AO27" i="5"/>
  <c r="AN27" i="5"/>
  <c r="AJ27" i="5"/>
  <c r="AI27" i="5"/>
  <c r="AE27" i="5"/>
  <c r="AD27" i="5"/>
  <c r="Z27" i="5"/>
  <c r="Y27" i="5"/>
  <c r="U27" i="5"/>
  <c r="T27" i="5"/>
  <c r="P27" i="5"/>
  <c r="O27" i="5"/>
  <c r="K27" i="5"/>
  <c r="J27" i="5"/>
  <c r="CC26" i="5"/>
  <c r="CB26" i="5"/>
  <c r="BX26" i="5"/>
  <c r="BW26" i="5"/>
  <c r="BS26" i="5"/>
  <c r="BR26" i="5"/>
  <c r="BN26" i="5"/>
  <c r="BM26" i="5"/>
  <c r="BI26" i="5"/>
  <c r="BH26" i="5"/>
  <c r="BD26" i="5"/>
  <c r="BC26" i="5"/>
  <c r="AY26" i="5"/>
  <c r="AX26" i="5"/>
  <c r="AT26" i="5"/>
  <c r="AS26" i="5"/>
  <c r="AO26" i="5"/>
  <c r="AN26" i="5"/>
  <c r="AJ26" i="5"/>
  <c r="AI26" i="5"/>
  <c r="AE26" i="5"/>
  <c r="AD26" i="5"/>
  <c r="Z26" i="5"/>
  <c r="Y26" i="5"/>
  <c r="U26" i="5"/>
  <c r="T26" i="5"/>
  <c r="P26" i="5"/>
  <c r="O26" i="5"/>
  <c r="K26" i="5"/>
  <c r="J26" i="5"/>
  <c r="CC25" i="5"/>
  <c r="CB25" i="5"/>
  <c r="BX25" i="5"/>
  <c r="BW25" i="5"/>
  <c r="BS25" i="5"/>
  <c r="BR25" i="5"/>
  <c r="BN25" i="5"/>
  <c r="BM25" i="5"/>
  <c r="BI25" i="5"/>
  <c r="BH25" i="5"/>
  <c r="BD25" i="5"/>
  <c r="BC25" i="5"/>
  <c r="AY25" i="5"/>
  <c r="AX25" i="5"/>
  <c r="AT25" i="5"/>
  <c r="AS25" i="5"/>
  <c r="AO25" i="5"/>
  <c r="AN25" i="5"/>
  <c r="AJ25" i="5"/>
  <c r="AI25" i="5"/>
  <c r="AE25" i="5"/>
  <c r="AD25" i="5"/>
  <c r="Z25" i="5"/>
  <c r="Y25" i="5"/>
  <c r="U25" i="5"/>
  <c r="T25" i="5"/>
  <c r="P25" i="5"/>
  <c r="O25" i="5"/>
  <c r="K25" i="5"/>
  <c r="B25" i="5" s="1"/>
  <c r="J25" i="5"/>
  <c r="A25" i="5" s="1"/>
  <c r="CC24" i="5"/>
  <c r="CB24" i="5"/>
  <c r="BX24" i="5"/>
  <c r="BW24" i="5"/>
  <c r="BS24" i="5"/>
  <c r="BR24" i="5"/>
  <c r="BN24" i="5"/>
  <c r="BM24" i="5"/>
  <c r="BI24" i="5"/>
  <c r="BH24" i="5"/>
  <c r="BD24" i="5"/>
  <c r="BC24" i="5"/>
  <c r="AY24" i="5"/>
  <c r="AX24" i="5"/>
  <c r="AT24" i="5"/>
  <c r="AS24" i="5"/>
  <c r="AO24" i="5"/>
  <c r="AN24" i="5"/>
  <c r="AJ24" i="5"/>
  <c r="AI24" i="5"/>
  <c r="AE24" i="5"/>
  <c r="AD24" i="5"/>
  <c r="Z24" i="5"/>
  <c r="Y24" i="5"/>
  <c r="U24" i="5"/>
  <c r="T24" i="5"/>
  <c r="P24" i="5"/>
  <c r="O24" i="5"/>
  <c r="K24" i="5"/>
  <c r="J24" i="5"/>
  <c r="CC23" i="5"/>
  <c r="CB23" i="5"/>
  <c r="BX23" i="5"/>
  <c r="BW23" i="5"/>
  <c r="BS23" i="5"/>
  <c r="BR23" i="5"/>
  <c r="BN23" i="5"/>
  <c r="BM23" i="5"/>
  <c r="BI23" i="5"/>
  <c r="BH23" i="5"/>
  <c r="BD23" i="5"/>
  <c r="BC23" i="5"/>
  <c r="AY23" i="5"/>
  <c r="AX23" i="5"/>
  <c r="AT23" i="5"/>
  <c r="AS23" i="5"/>
  <c r="AO23" i="5"/>
  <c r="AN23" i="5"/>
  <c r="AJ23" i="5"/>
  <c r="AI23" i="5"/>
  <c r="AE23" i="5"/>
  <c r="AD23" i="5"/>
  <c r="Z23" i="5"/>
  <c r="Y23" i="5"/>
  <c r="U23" i="5"/>
  <c r="T23" i="5"/>
  <c r="P23" i="5"/>
  <c r="O23" i="5"/>
  <c r="K23" i="5"/>
  <c r="J23" i="5"/>
  <c r="CC22" i="5"/>
  <c r="CB22" i="5"/>
  <c r="BX22" i="5"/>
  <c r="BW22" i="5"/>
  <c r="BS22" i="5"/>
  <c r="BR22" i="5"/>
  <c r="BN22" i="5"/>
  <c r="BM22" i="5"/>
  <c r="BI22" i="5"/>
  <c r="BH22" i="5"/>
  <c r="BD22" i="5"/>
  <c r="BC22" i="5"/>
  <c r="AY22" i="5"/>
  <c r="AX22" i="5"/>
  <c r="AT22" i="5"/>
  <c r="AS22" i="5"/>
  <c r="AO22" i="5"/>
  <c r="AN22" i="5"/>
  <c r="AJ22" i="5"/>
  <c r="AI22" i="5"/>
  <c r="AE22" i="5"/>
  <c r="AD22" i="5"/>
  <c r="Z22" i="5"/>
  <c r="Y22" i="5"/>
  <c r="U22" i="5"/>
  <c r="T22" i="5"/>
  <c r="P22" i="5"/>
  <c r="O22" i="5"/>
  <c r="K22" i="5"/>
  <c r="J22" i="5"/>
  <c r="CC21" i="5"/>
  <c r="CB21" i="5"/>
  <c r="BX21" i="5"/>
  <c r="BW21" i="5"/>
  <c r="BS21" i="5"/>
  <c r="BR21" i="5"/>
  <c r="BN21" i="5"/>
  <c r="BM21" i="5"/>
  <c r="BI21" i="5"/>
  <c r="BH21" i="5"/>
  <c r="BD21" i="5"/>
  <c r="BC21" i="5"/>
  <c r="AY21" i="5"/>
  <c r="AX21" i="5"/>
  <c r="AT21" i="5"/>
  <c r="AS21" i="5"/>
  <c r="AO21" i="5"/>
  <c r="AN21" i="5"/>
  <c r="AJ21" i="5"/>
  <c r="AI21" i="5"/>
  <c r="AE21" i="5"/>
  <c r="AD21" i="5"/>
  <c r="Z21" i="5"/>
  <c r="Y21" i="5"/>
  <c r="U21" i="5"/>
  <c r="T21" i="5"/>
  <c r="P21" i="5"/>
  <c r="O21" i="5"/>
  <c r="K21" i="5"/>
  <c r="B21" i="5" s="1"/>
  <c r="J21" i="5"/>
  <c r="A21" i="5" s="1"/>
  <c r="CC20" i="5"/>
  <c r="CB20" i="5"/>
  <c r="BX20" i="5"/>
  <c r="BW20" i="5"/>
  <c r="BS20" i="5"/>
  <c r="BR20" i="5"/>
  <c r="BN20" i="5"/>
  <c r="BM20" i="5"/>
  <c r="BI20" i="5"/>
  <c r="BH20" i="5"/>
  <c r="BD20" i="5"/>
  <c r="BC20" i="5"/>
  <c r="AY20" i="5"/>
  <c r="AX20" i="5"/>
  <c r="AT20" i="5"/>
  <c r="AS20" i="5"/>
  <c r="AO20" i="5"/>
  <c r="AN20" i="5"/>
  <c r="AJ20" i="5"/>
  <c r="AI20" i="5"/>
  <c r="AE20" i="5"/>
  <c r="AD20" i="5"/>
  <c r="Z20" i="5"/>
  <c r="Y20" i="5"/>
  <c r="U20" i="5"/>
  <c r="T20" i="5"/>
  <c r="P20" i="5"/>
  <c r="O20" i="5"/>
  <c r="K20" i="5"/>
  <c r="J20" i="5"/>
  <c r="CC19" i="5"/>
  <c r="CB19" i="5"/>
  <c r="BX19" i="5"/>
  <c r="BW19" i="5"/>
  <c r="BS19" i="5"/>
  <c r="BR19" i="5"/>
  <c r="BN19" i="5"/>
  <c r="BM19" i="5"/>
  <c r="BI19" i="5"/>
  <c r="BH19" i="5"/>
  <c r="BD19" i="5"/>
  <c r="BC19" i="5"/>
  <c r="AY19" i="5"/>
  <c r="AX19" i="5"/>
  <c r="AT19" i="5"/>
  <c r="AS19" i="5"/>
  <c r="AO19" i="5"/>
  <c r="AN19" i="5"/>
  <c r="AJ19" i="5"/>
  <c r="AI19" i="5"/>
  <c r="AE19" i="5"/>
  <c r="AD19" i="5"/>
  <c r="Z19" i="5"/>
  <c r="Y19" i="5"/>
  <c r="U19" i="5"/>
  <c r="T19" i="5"/>
  <c r="P19" i="5"/>
  <c r="O19" i="5"/>
  <c r="K19" i="5"/>
  <c r="J19" i="5"/>
  <c r="CC15" i="5"/>
  <c r="CB15" i="5"/>
  <c r="BX15" i="5"/>
  <c r="BW15" i="5"/>
  <c r="BS15" i="5"/>
  <c r="BR15" i="5"/>
  <c r="BN15" i="5"/>
  <c r="BM15" i="5"/>
  <c r="BI15" i="5"/>
  <c r="BH15" i="5"/>
  <c r="BD15" i="5"/>
  <c r="BC15" i="5"/>
  <c r="AY15" i="5"/>
  <c r="AX15" i="5"/>
  <c r="AT15" i="5"/>
  <c r="AS15" i="5"/>
  <c r="AO15" i="5"/>
  <c r="AN15" i="5"/>
  <c r="AJ15" i="5"/>
  <c r="AI15" i="5"/>
  <c r="AE15" i="5"/>
  <c r="AD15" i="5"/>
  <c r="Z15" i="5"/>
  <c r="Y15" i="5"/>
  <c r="U15" i="5"/>
  <c r="T15" i="5"/>
  <c r="P15" i="5"/>
  <c r="O15" i="5"/>
  <c r="K15" i="5"/>
  <c r="J15" i="5"/>
  <c r="CC14" i="5"/>
  <c r="CB14" i="5"/>
  <c r="BX14" i="5"/>
  <c r="BW14" i="5"/>
  <c r="BS14" i="5"/>
  <c r="BR14" i="5"/>
  <c r="BN14" i="5"/>
  <c r="BM14" i="5"/>
  <c r="BI14" i="5"/>
  <c r="BH14" i="5"/>
  <c r="BD14" i="5"/>
  <c r="BC14" i="5"/>
  <c r="AY14" i="5"/>
  <c r="AX14" i="5"/>
  <c r="AT14" i="5"/>
  <c r="AS14" i="5"/>
  <c r="AO14" i="5"/>
  <c r="AN14" i="5"/>
  <c r="AJ14" i="5"/>
  <c r="AI14" i="5"/>
  <c r="AE14" i="5"/>
  <c r="AD14" i="5"/>
  <c r="Z14" i="5"/>
  <c r="Y14" i="5"/>
  <c r="U14" i="5"/>
  <c r="T14" i="5"/>
  <c r="P14" i="5"/>
  <c r="O14" i="5"/>
  <c r="K14" i="5"/>
  <c r="B14" i="5" s="1"/>
  <c r="J14" i="5"/>
  <c r="A14" i="5" s="1"/>
  <c r="CC72" i="5"/>
  <c r="CB72" i="5"/>
  <c r="BX72" i="5"/>
  <c r="BW72" i="5"/>
  <c r="BS72" i="5"/>
  <c r="BR72" i="5"/>
  <c r="BN72" i="5"/>
  <c r="BM72" i="5"/>
  <c r="BI72" i="5"/>
  <c r="BH72" i="5"/>
  <c r="BD72" i="5"/>
  <c r="BC72" i="5"/>
  <c r="AY72" i="5"/>
  <c r="AX72" i="5"/>
  <c r="AT72" i="5"/>
  <c r="AS72" i="5"/>
  <c r="AO72" i="5"/>
  <c r="AN72" i="5"/>
  <c r="AJ72" i="5"/>
  <c r="AI72" i="5"/>
  <c r="AE72" i="5"/>
  <c r="AD72" i="5"/>
  <c r="Z72" i="5"/>
  <c r="Y72" i="5"/>
  <c r="U72" i="5"/>
  <c r="T72" i="5"/>
  <c r="P72" i="5"/>
  <c r="O72" i="5"/>
  <c r="K72" i="5"/>
  <c r="J72" i="5"/>
  <c r="CC71" i="5"/>
  <c r="CB71" i="5"/>
  <c r="BX71" i="5"/>
  <c r="BW71" i="5"/>
  <c r="BS71" i="5"/>
  <c r="BR71" i="5"/>
  <c r="BN71" i="5"/>
  <c r="BM71" i="5"/>
  <c r="BI71" i="5"/>
  <c r="BH71" i="5"/>
  <c r="BD71" i="5"/>
  <c r="BC71" i="5"/>
  <c r="AY71" i="5"/>
  <c r="AX71" i="5"/>
  <c r="AT71" i="5"/>
  <c r="AS71" i="5"/>
  <c r="AO71" i="5"/>
  <c r="AN71" i="5"/>
  <c r="AJ71" i="5"/>
  <c r="AI71" i="5"/>
  <c r="AE71" i="5"/>
  <c r="AD71" i="5"/>
  <c r="Z71" i="5"/>
  <c r="Y71" i="5"/>
  <c r="U71" i="5"/>
  <c r="T71" i="5"/>
  <c r="P71" i="5"/>
  <c r="O71" i="5"/>
  <c r="K71" i="5"/>
  <c r="J71" i="5"/>
  <c r="CC70" i="5"/>
  <c r="CB70" i="5"/>
  <c r="BX70" i="5"/>
  <c r="BW70" i="5"/>
  <c r="BS70" i="5"/>
  <c r="BR70" i="5"/>
  <c r="BN70" i="5"/>
  <c r="BM70" i="5"/>
  <c r="BI70" i="5"/>
  <c r="BH70" i="5"/>
  <c r="BD70" i="5"/>
  <c r="BC70" i="5"/>
  <c r="AY70" i="5"/>
  <c r="AX70" i="5"/>
  <c r="AT70" i="5"/>
  <c r="AS70" i="5"/>
  <c r="AO70" i="5"/>
  <c r="AN70" i="5"/>
  <c r="AJ70" i="5"/>
  <c r="AI70" i="5"/>
  <c r="AE70" i="5"/>
  <c r="AD70" i="5"/>
  <c r="Z70" i="5"/>
  <c r="Y70" i="5"/>
  <c r="U70" i="5"/>
  <c r="T70" i="5"/>
  <c r="P70" i="5"/>
  <c r="O70" i="5"/>
  <c r="K70" i="5"/>
  <c r="J70" i="5"/>
  <c r="CC69" i="5"/>
  <c r="CB69" i="5"/>
  <c r="BX69" i="5"/>
  <c r="BW69" i="5"/>
  <c r="BS69" i="5"/>
  <c r="BR69" i="5"/>
  <c r="BN69" i="5"/>
  <c r="BM69" i="5"/>
  <c r="BI69" i="5"/>
  <c r="BH69" i="5"/>
  <c r="BD69" i="5"/>
  <c r="BC69" i="5"/>
  <c r="AY69" i="5"/>
  <c r="AX69" i="5"/>
  <c r="AT69" i="5"/>
  <c r="AS69" i="5"/>
  <c r="AO69" i="5"/>
  <c r="AN69" i="5"/>
  <c r="AJ69" i="5"/>
  <c r="AI69" i="5"/>
  <c r="AE69" i="5"/>
  <c r="AD69" i="5"/>
  <c r="Z69" i="5"/>
  <c r="Y69" i="5"/>
  <c r="U69" i="5"/>
  <c r="T69" i="5"/>
  <c r="P69" i="5"/>
  <c r="O69" i="5"/>
  <c r="K69" i="5"/>
  <c r="B69" i="5" s="1"/>
  <c r="J69" i="5"/>
  <c r="A69" i="5" s="1"/>
  <c r="CC68" i="5"/>
  <c r="CB68" i="5"/>
  <c r="BX68" i="5"/>
  <c r="BW68" i="5"/>
  <c r="BS68" i="5"/>
  <c r="BR68" i="5"/>
  <c r="BN68" i="5"/>
  <c r="BM68" i="5"/>
  <c r="BI68" i="5"/>
  <c r="BH68" i="5"/>
  <c r="BD68" i="5"/>
  <c r="BC68" i="5"/>
  <c r="AY68" i="5"/>
  <c r="AX68" i="5"/>
  <c r="AT68" i="5"/>
  <c r="AS68" i="5"/>
  <c r="AO68" i="5"/>
  <c r="AN68" i="5"/>
  <c r="AJ68" i="5"/>
  <c r="AI68" i="5"/>
  <c r="AE68" i="5"/>
  <c r="AD68" i="5"/>
  <c r="Z68" i="5"/>
  <c r="Y68" i="5"/>
  <c r="U68" i="5"/>
  <c r="T68" i="5"/>
  <c r="P68" i="5"/>
  <c r="O68" i="5"/>
  <c r="K68" i="5"/>
  <c r="J68" i="5"/>
  <c r="CC67" i="5"/>
  <c r="CB67" i="5"/>
  <c r="BX67" i="5"/>
  <c r="BW67" i="5"/>
  <c r="BS67" i="5"/>
  <c r="BR67" i="5"/>
  <c r="BN67" i="5"/>
  <c r="BM67" i="5"/>
  <c r="BI67" i="5"/>
  <c r="BH67" i="5"/>
  <c r="BD67" i="5"/>
  <c r="BC67" i="5"/>
  <c r="AY67" i="5"/>
  <c r="AX67" i="5"/>
  <c r="AT67" i="5"/>
  <c r="AS67" i="5"/>
  <c r="AO67" i="5"/>
  <c r="AN67" i="5"/>
  <c r="AJ67" i="5"/>
  <c r="AI67" i="5"/>
  <c r="AE67" i="5"/>
  <c r="AD67" i="5"/>
  <c r="Z67" i="5"/>
  <c r="Y67" i="5"/>
  <c r="U67" i="5"/>
  <c r="T67" i="5"/>
  <c r="P67" i="5"/>
  <c r="O67" i="5"/>
  <c r="K67" i="5"/>
  <c r="J67" i="5"/>
  <c r="CC65" i="5"/>
  <c r="CB65" i="5"/>
  <c r="BX65" i="5"/>
  <c r="BW65" i="5"/>
  <c r="BS65" i="5"/>
  <c r="BR65" i="5"/>
  <c r="BN65" i="5"/>
  <c r="BM65" i="5"/>
  <c r="BI65" i="5"/>
  <c r="BH65" i="5"/>
  <c r="BD65" i="5"/>
  <c r="BC65" i="5"/>
  <c r="AY65" i="5"/>
  <c r="AX65" i="5"/>
  <c r="AT65" i="5"/>
  <c r="AS65" i="5"/>
  <c r="AO65" i="5"/>
  <c r="AN65" i="5"/>
  <c r="AJ65" i="5"/>
  <c r="AI65" i="5"/>
  <c r="AE65" i="5"/>
  <c r="AD65" i="5"/>
  <c r="Z65" i="5"/>
  <c r="Y65" i="5"/>
  <c r="U65" i="5"/>
  <c r="T65" i="5"/>
  <c r="P65" i="5"/>
  <c r="O65" i="5"/>
  <c r="K65" i="5"/>
  <c r="J65" i="5"/>
  <c r="CC64" i="5"/>
  <c r="CB64" i="5"/>
  <c r="BX64" i="5"/>
  <c r="BW64" i="5"/>
  <c r="BS64" i="5"/>
  <c r="BR64" i="5"/>
  <c r="BN64" i="5"/>
  <c r="BM64" i="5"/>
  <c r="BI64" i="5"/>
  <c r="BH64" i="5"/>
  <c r="BD64" i="5"/>
  <c r="BC64" i="5"/>
  <c r="AY64" i="5"/>
  <c r="AX64" i="5"/>
  <c r="AT64" i="5"/>
  <c r="AS64" i="5"/>
  <c r="AO64" i="5"/>
  <c r="AN64" i="5"/>
  <c r="AJ64" i="5"/>
  <c r="AI64" i="5"/>
  <c r="AE64" i="5"/>
  <c r="AD64" i="5"/>
  <c r="Z64" i="5"/>
  <c r="Y64" i="5"/>
  <c r="U64" i="5"/>
  <c r="T64" i="5"/>
  <c r="P64" i="5"/>
  <c r="O64" i="5"/>
  <c r="K64" i="5"/>
  <c r="B64" i="5" s="1"/>
  <c r="J64" i="5"/>
  <c r="A64" i="5" s="1"/>
  <c r="CC63" i="5"/>
  <c r="CB63" i="5"/>
  <c r="BX63" i="5"/>
  <c r="BW63" i="5"/>
  <c r="BS63" i="5"/>
  <c r="BR63" i="5"/>
  <c r="BN63" i="5"/>
  <c r="BM63" i="5"/>
  <c r="BI63" i="5"/>
  <c r="BH63" i="5"/>
  <c r="BD63" i="5"/>
  <c r="BC63" i="5"/>
  <c r="AY63" i="5"/>
  <c r="AX63" i="5"/>
  <c r="AT63" i="5"/>
  <c r="AS63" i="5"/>
  <c r="AO63" i="5"/>
  <c r="AN63" i="5"/>
  <c r="AJ63" i="5"/>
  <c r="AI63" i="5"/>
  <c r="AE63" i="5"/>
  <c r="AD63" i="5"/>
  <c r="Z63" i="5"/>
  <c r="Y63" i="5"/>
  <c r="U63" i="5"/>
  <c r="T63" i="5"/>
  <c r="P63" i="5"/>
  <c r="O63" i="5"/>
  <c r="K63" i="5"/>
  <c r="J63" i="5"/>
  <c r="CC62" i="5"/>
  <c r="CB62" i="5"/>
  <c r="BX62" i="5"/>
  <c r="BW62" i="5"/>
  <c r="BS62" i="5"/>
  <c r="BR62" i="5"/>
  <c r="BN62" i="5"/>
  <c r="BM62" i="5"/>
  <c r="BI62" i="5"/>
  <c r="BH62" i="5"/>
  <c r="BD62" i="5"/>
  <c r="BC62" i="5"/>
  <c r="AY62" i="5"/>
  <c r="AX62" i="5"/>
  <c r="AT62" i="5"/>
  <c r="AS62" i="5"/>
  <c r="AO62" i="5"/>
  <c r="AN62" i="5"/>
  <c r="AJ62" i="5"/>
  <c r="AI62" i="5"/>
  <c r="AE62" i="5"/>
  <c r="AD62" i="5"/>
  <c r="Z62" i="5"/>
  <c r="Y62" i="5"/>
  <c r="U62" i="5"/>
  <c r="T62" i="5"/>
  <c r="P62" i="5"/>
  <c r="O62" i="5"/>
  <c r="K62" i="5"/>
  <c r="J62" i="5"/>
  <c r="CC61" i="5"/>
  <c r="CB61" i="5"/>
  <c r="BX61" i="5"/>
  <c r="BW61" i="5"/>
  <c r="BS61" i="5"/>
  <c r="BR61" i="5"/>
  <c r="BN61" i="5"/>
  <c r="BM61" i="5"/>
  <c r="BI61" i="5"/>
  <c r="BH61" i="5"/>
  <c r="BD61" i="5"/>
  <c r="BC61" i="5"/>
  <c r="AY61" i="5"/>
  <c r="AX61" i="5"/>
  <c r="AT61" i="5"/>
  <c r="AS61" i="5"/>
  <c r="AO61" i="5"/>
  <c r="AN61" i="5"/>
  <c r="AJ61" i="5"/>
  <c r="AI61" i="5"/>
  <c r="AE61" i="5"/>
  <c r="AD61" i="5"/>
  <c r="Z61" i="5"/>
  <c r="Y61" i="5"/>
  <c r="U61" i="5"/>
  <c r="T61" i="5"/>
  <c r="P61" i="5"/>
  <c r="O61" i="5"/>
  <c r="K61" i="5"/>
  <c r="J61" i="5"/>
  <c r="CC59" i="5"/>
  <c r="CB59" i="5"/>
  <c r="BX59" i="5"/>
  <c r="BW59" i="5"/>
  <c r="BS59" i="5"/>
  <c r="BR59" i="5"/>
  <c r="BN59" i="5"/>
  <c r="BM59" i="5"/>
  <c r="BI59" i="5"/>
  <c r="BH59" i="5"/>
  <c r="BD59" i="5"/>
  <c r="BC59" i="5"/>
  <c r="AY59" i="5"/>
  <c r="AX59" i="5"/>
  <c r="AT59" i="5"/>
  <c r="AS59" i="5"/>
  <c r="AO59" i="5"/>
  <c r="AN59" i="5"/>
  <c r="AJ59" i="5"/>
  <c r="AI59" i="5"/>
  <c r="AE59" i="5"/>
  <c r="AD59" i="5"/>
  <c r="Z59" i="5"/>
  <c r="Y59" i="5"/>
  <c r="U59" i="5"/>
  <c r="T59" i="5"/>
  <c r="P59" i="5"/>
  <c r="O59" i="5"/>
  <c r="K59" i="5"/>
  <c r="J59" i="5"/>
  <c r="A59" i="5" s="1"/>
  <c r="CC58" i="5"/>
  <c r="CB58" i="5"/>
  <c r="BX58" i="5"/>
  <c r="BW58" i="5"/>
  <c r="BS58" i="5"/>
  <c r="BR58" i="5"/>
  <c r="BN58" i="5"/>
  <c r="BM58" i="5"/>
  <c r="BI58" i="5"/>
  <c r="BH58" i="5"/>
  <c r="BD58" i="5"/>
  <c r="BC58" i="5"/>
  <c r="AY58" i="5"/>
  <c r="AX58" i="5"/>
  <c r="AT58" i="5"/>
  <c r="AS58" i="5"/>
  <c r="AO58" i="5"/>
  <c r="AN58" i="5"/>
  <c r="AJ58" i="5"/>
  <c r="AI58" i="5"/>
  <c r="AE58" i="5"/>
  <c r="AD58" i="5"/>
  <c r="Z58" i="5"/>
  <c r="Y58" i="5"/>
  <c r="U58" i="5"/>
  <c r="T58" i="5"/>
  <c r="P58" i="5"/>
  <c r="O58" i="5"/>
  <c r="K58" i="5"/>
  <c r="J58" i="5"/>
  <c r="CC56" i="5"/>
  <c r="CB56" i="5"/>
  <c r="BX56" i="5"/>
  <c r="BW56" i="5"/>
  <c r="BS56" i="5"/>
  <c r="BR56" i="5"/>
  <c r="BN56" i="5"/>
  <c r="BM56" i="5"/>
  <c r="BI56" i="5"/>
  <c r="BH56" i="5"/>
  <c r="BD56" i="5"/>
  <c r="BC56" i="5"/>
  <c r="AY56" i="5"/>
  <c r="AX56" i="5"/>
  <c r="AT56" i="5"/>
  <c r="AS56" i="5"/>
  <c r="AO56" i="5"/>
  <c r="AN56" i="5"/>
  <c r="AJ56" i="5"/>
  <c r="AI56" i="5"/>
  <c r="AE56" i="5"/>
  <c r="AD56" i="5"/>
  <c r="Z56" i="5"/>
  <c r="Y56" i="5"/>
  <c r="U56" i="5"/>
  <c r="T56" i="5"/>
  <c r="P56" i="5"/>
  <c r="O56" i="5"/>
  <c r="K56" i="5"/>
  <c r="J56" i="5"/>
  <c r="CC55" i="5"/>
  <c r="CB55" i="5"/>
  <c r="BX55" i="5"/>
  <c r="BW55" i="5"/>
  <c r="BS55" i="5"/>
  <c r="BR55" i="5"/>
  <c r="BN55" i="5"/>
  <c r="BM55" i="5"/>
  <c r="BI55" i="5"/>
  <c r="BH55" i="5"/>
  <c r="BD55" i="5"/>
  <c r="BC55" i="5"/>
  <c r="AY55" i="5"/>
  <c r="AX55" i="5"/>
  <c r="AT55" i="5"/>
  <c r="AS55" i="5"/>
  <c r="AO55" i="5"/>
  <c r="AN55" i="5"/>
  <c r="AJ55" i="5"/>
  <c r="AI55" i="5"/>
  <c r="AE55" i="5"/>
  <c r="AD55" i="5"/>
  <c r="Z55" i="5"/>
  <c r="Y55" i="5"/>
  <c r="U55" i="5"/>
  <c r="T55" i="5"/>
  <c r="P55" i="5"/>
  <c r="O55" i="5"/>
  <c r="K55" i="5"/>
  <c r="J55" i="5"/>
  <c r="CC54" i="5"/>
  <c r="CB54" i="5"/>
  <c r="BX54" i="5"/>
  <c r="BW54" i="5"/>
  <c r="BS54" i="5"/>
  <c r="BR54" i="5"/>
  <c r="BN54" i="5"/>
  <c r="BM54" i="5"/>
  <c r="BI54" i="5"/>
  <c r="BH54" i="5"/>
  <c r="BD54" i="5"/>
  <c r="BC54" i="5"/>
  <c r="AY54" i="5"/>
  <c r="AX54" i="5"/>
  <c r="AT54" i="5"/>
  <c r="AS54" i="5"/>
  <c r="AO54" i="5"/>
  <c r="AN54" i="5"/>
  <c r="AJ54" i="5"/>
  <c r="AI54" i="5"/>
  <c r="AE54" i="5"/>
  <c r="AD54" i="5"/>
  <c r="Z54" i="5"/>
  <c r="Y54" i="5"/>
  <c r="U54" i="5"/>
  <c r="T54" i="5"/>
  <c r="P54" i="5"/>
  <c r="O54" i="5"/>
  <c r="K54" i="5"/>
  <c r="B54" i="5" s="1"/>
  <c r="J54" i="5"/>
  <c r="A54" i="5" s="1"/>
  <c r="CC53" i="5"/>
  <c r="CB53" i="5"/>
  <c r="BX53" i="5"/>
  <c r="BW53" i="5"/>
  <c r="BS53" i="5"/>
  <c r="BR53" i="5"/>
  <c r="BN53" i="5"/>
  <c r="BM53" i="5"/>
  <c r="BI53" i="5"/>
  <c r="BH53" i="5"/>
  <c r="BD53" i="5"/>
  <c r="BC53" i="5"/>
  <c r="AY53" i="5"/>
  <c r="AX53" i="5"/>
  <c r="AT53" i="5"/>
  <c r="AS53" i="5"/>
  <c r="AO53" i="5"/>
  <c r="AN53" i="5"/>
  <c r="AJ53" i="5"/>
  <c r="AI53" i="5"/>
  <c r="AE53" i="5"/>
  <c r="AD53" i="5"/>
  <c r="Z53" i="5"/>
  <c r="Y53" i="5"/>
  <c r="U53" i="5"/>
  <c r="T53" i="5"/>
  <c r="P53" i="5"/>
  <c r="O53" i="5"/>
  <c r="K53" i="5"/>
  <c r="J53" i="5"/>
  <c r="CC52" i="5"/>
  <c r="CB52" i="5"/>
  <c r="BX52" i="5"/>
  <c r="BW52" i="5"/>
  <c r="BS52" i="5"/>
  <c r="BR52" i="5"/>
  <c r="BN52" i="5"/>
  <c r="BM52" i="5"/>
  <c r="BI52" i="5"/>
  <c r="BH52" i="5"/>
  <c r="BD52" i="5"/>
  <c r="BC52" i="5"/>
  <c r="AY52" i="5"/>
  <c r="AX52" i="5"/>
  <c r="AT52" i="5"/>
  <c r="AS52" i="5"/>
  <c r="AO52" i="5"/>
  <c r="AN52" i="5"/>
  <c r="AJ52" i="5"/>
  <c r="AI52" i="5"/>
  <c r="AE52" i="5"/>
  <c r="AD52" i="5"/>
  <c r="Z52" i="5"/>
  <c r="Y52" i="5"/>
  <c r="U52" i="5"/>
  <c r="T52" i="5"/>
  <c r="P52" i="5"/>
  <c r="O52" i="5"/>
  <c r="K52" i="5"/>
  <c r="J52" i="5"/>
  <c r="CC50" i="5"/>
  <c r="CB50" i="5"/>
  <c r="BX50" i="5"/>
  <c r="BW50" i="5"/>
  <c r="BS50" i="5"/>
  <c r="BR50" i="5"/>
  <c r="BN50" i="5"/>
  <c r="BM50" i="5"/>
  <c r="BI50" i="5"/>
  <c r="BH50" i="5"/>
  <c r="BD50" i="5"/>
  <c r="BC50" i="5"/>
  <c r="AY50" i="5"/>
  <c r="AX50" i="5"/>
  <c r="AT50" i="5"/>
  <c r="AS50" i="5"/>
  <c r="AO50" i="5"/>
  <c r="AN50" i="5"/>
  <c r="AJ50" i="5"/>
  <c r="AI50" i="5"/>
  <c r="AE50" i="5"/>
  <c r="AD50" i="5"/>
  <c r="Z50" i="5"/>
  <c r="Y50" i="5"/>
  <c r="U50" i="5"/>
  <c r="T50" i="5"/>
  <c r="P50" i="5"/>
  <c r="O50" i="5"/>
  <c r="K50" i="5"/>
  <c r="J50" i="5"/>
  <c r="CC49" i="5"/>
  <c r="CB49" i="5"/>
  <c r="BX49" i="5"/>
  <c r="BW49" i="5"/>
  <c r="BS49" i="5"/>
  <c r="BR49" i="5"/>
  <c r="BN49" i="5"/>
  <c r="BM49" i="5"/>
  <c r="BI49" i="5"/>
  <c r="BH49" i="5"/>
  <c r="BD49" i="5"/>
  <c r="BC49" i="5"/>
  <c r="AY49" i="5"/>
  <c r="AX49" i="5"/>
  <c r="AT49" i="5"/>
  <c r="AS49" i="5"/>
  <c r="AO49" i="5"/>
  <c r="AN49" i="5"/>
  <c r="AJ49" i="5"/>
  <c r="AI49" i="5"/>
  <c r="AE49" i="5"/>
  <c r="AD49" i="5"/>
  <c r="Z49" i="5"/>
  <c r="Y49" i="5"/>
  <c r="U49" i="5"/>
  <c r="T49" i="5"/>
  <c r="P49" i="5"/>
  <c r="O49" i="5"/>
  <c r="K49" i="5"/>
  <c r="B49" i="5" s="1"/>
  <c r="J49" i="5"/>
  <c r="A49" i="5" s="1"/>
  <c r="CC46" i="5"/>
  <c r="CB46" i="5"/>
  <c r="BX46" i="5"/>
  <c r="BW46" i="5"/>
  <c r="BS46" i="5"/>
  <c r="BR46" i="5"/>
  <c r="BN46" i="5"/>
  <c r="BM46" i="5"/>
  <c r="BI46" i="5"/>
  <c r="BH46" i="5"/>
  <c r="BD46" i="5"/>
  <c r="BC46" i="5"/>
  <c r="AY46" i="5"/>
  <c r="AX46" i="5"/>
  <c r="AT46" i="5"/>
  <c r="AS46" i="5"/>
  <c r="AO46" i="5"/>
  <c r="AN46" i="5"/>
  <c r="AJ46" i="5"/>
  <c r="AI46" i="5"/>
  <c r="AE46" i="5"/>
  <c r="AD46" i="5"/>
  <c r="Z46" i="5"/>
  <c r="Y46" i="5"/>
  <c r="U46" i="5"/>
  <c r="T46" i="5"/>
  <c r="P46" i="5"/>
  <c r="O46" i="5"/>
  <c r="K46" i="5"/>
  <c r="J46" i="5"/>
  <c r="CC45" i="5"/>
  <c r="CB45" i="5"/>
  <c r="BX45" i="5"/>
  <c r="BW45" i="5"/>
  <c r="BS45" i="5"/>
  <c r="BR45" i="5"/>
  <c r="BN45" i="5"/>
  <c r="BM45" i="5"/>
  <c r="BI45" i="5"/>
  <c r="BH45" i="5"/>
  <c r="BD45" i="5"/>
  <c r="BC45" i="5"/>
  <c r="AY45" i="5"/>
  <c r="AX45" i="5"/>
  <c r="AT45" i="5"/>
  <c r="AS45" i="5"/>
  <c r="AO45" i="5"/>
  <c r="AN45" i="5"/>
  <c r="AJ45" i="5"/>
  <c r="AI45" i="5"/>
  <c r="AE45" i="5"/>
  <c r="AD45" i="5"/>
  <c r="Z45" i="5"/>
  <c r="Y45" i="5"/>
  <c r="U45" i="5"/>
  <c r="T45" i="5"/>
  <c r="P45" i="5"/>
  <c r="O45" i="5"/>
  <c r="K45" i="5"/>
  <c r="J45" i="5"/>
  <c r="CC44" i="5"/>
  <c r="CB44" i="5"/>
  <c r="BX44" i="5"/>
  <c r="BW44" i="5"/>
  <c r="BS44" i="5"/>
  <c r="BR44" i="5"/>
  <c r="BN44" i="5"/>
  <c r="BM44" i="5"/>
  <c r="BI44" i="5"/>
  <c r="BH44" i="5"/>
  <c r="BD44" i="5"/>
  <c r="BC44" i="5"/>
  <c r="AY44" i="5"/>
  <c r="AX44" i="5"/>
  <c r="AT44" i="5"/>
  <c r="AS44" i="5"/>
  <c r="AO44" i="5"/>
  <c r="AN44" i="5"/>
  <c r="AJ44" i="5"/>
  <c r="AI44" i="5"/>
  <c r="AE44" i="5"/>
  <c r="AD44" i="5"/>
  <c r="Z44" i="5"/>
  <c r="Y44" i="5"/>
  <c r="U44" i="5"/>
  <c r="T44" i="5"/>
  <c r="P44" i="5"/>
  <c r="O44" i="5"/>
  <c r="K44" i="5"/>
  <c r="J44" i="5"/>
  <c r="CC43" i="5"/>
  <c r="CB43" i="5"/>
  <c r="BX43" i="5"/>
  <c r="BW43" i="5"/>
  <c r="BS43" i="5"/>
  <c r="BR43" i="5"/>
  <c r="BN43" i="5"/>
  <c r="BM43" i="5"/>
  <c r="BI43" i="5"/>
  <c r="BH43" i="5"/>
  <c r="BD43" i="5"/>
  <c r="BC43" i="5"/>
  <c r="AY43" i="5"/>
  <c r="AX43" i="5"/>
  <c r="AT43" i="5"/>
  <c r="AS43" i="5"/>
  <c r="AO43" i="5"/>
  <c r="AN43" i="5"/>
  <c r="AJ43" i="5"/>
  <c r="AI43" i="5"/>
  <c r="AE43" i="5"/>
  <c r="AD43" i="5"/>
  <c r="Z43" i="5"/>
  <c r="Y43" i="5"/>
  <c r="U43" i="5"/>
  <c r="T43" i="5"/>
  <c r="P43" i="5"/>
  <c r="O43" i="5"/>
  <c r="K43" i="5"/>
  <c r="B43" i="5" s="1"/>
  <c r="J43" i="5"/>
  <c r="A43" i="5" s="1"/>
  <c r="CC42" i="5"/>
  <c r="CB42" i="5"/>
  <c r="BX42" i="5"/>
  <c r="BW42" i="5"/>
  <c r="BS42" i="5"/>
  <c r="BR42" i="5"/>
  <c r="BN42" i="5"/>
  <c r="BM42" i="5"/>
  <c r="BI42" i="5"/>
  <c r="BH42" i="5"/>
  <c r="BD42" i="5"/>
  <c r="BC42" i="5"/>
  <c r="AY42" i="5"/>
  <c r="AX42" i="5"/>
  <c r="AT42" i="5"/>
  <c r="AS42" i="5"/>
  <c r="AO42" i="5"/>
  <c r="AN42" i="5"/>
  <c r="AJ42" i="5"/>
  <c r="AI42" i="5"/>
  <c r="AE42" i="5"/>
  <c r="AD42" i="5"/>
  <c r="Z42" i="5"/>
  <c r="Y42" i="5"/>
  <c r="U42" i="5"/>
  <c r="T42" i="5"/>
  <c r="P42" i="5"/>
  <c r="O42" i="5"/>
  <c r="K42" i="5"/>
  <c r="J42" i="5"/>
  <c r="CC41" i="5"/>
  <c r="CB41" i="5"/>
  <c r="BX41" i="5"/>
  <c r="BW41" i="5"/>
  <c r="BS41" i="5"/>
  <c r="BR41" i="5"/>
  <c r="BN41" i="5"/>
  <c r="BM41" i="5"/>
  <c r="BI41" i="5"/>
  <c r="BH41" i="5"/>
  <c r="BD41" i="5"/>
  <c r="BC41" i="5"/>
  <c r="AY41" i="5"/>
  <c r="AX41" i="5"/>
  <c r="AT41" i="5"/>
  <c r="AS41" i="5"/>
  <c r="AO41" i="5"/>
  <c r="AN41" i="5"/>
  <c r="AJ41" i="5"/>
  <c r="AI41" i="5"/>
  <c r="AE41" i="5"/>
  <c r="AD41" i="5"/>
  <c r="Z41" i="5"/>
  <c r="Y41" i="5"/>
  <c r="U41" i="5"/>
  <c r="T41" i="5"/>
  <c r="P41" i="5"/>
  <c r="O41" i="5"/>
  <c r="K41" i="5"/>
  <c r="J41" i="5"/>
  <c r="CC40" i="5"/>
  <c r="CB40" i="5"/>
  <c r="BX40" i="5"/>
  <c r="BW40" i="5"/>
  <c r="BS40" i="5"/>
  <c r="BR40" i="5"/>
  <c r="BN40" i="5"/>
  <c r="BM40" i="5"/>
  <c r="BI40" i="5"/>
  <c r="BH40" i="5"/>
  <c r="BD40" i="5"/>
  <c r="BC40" i="5"/>
  <c r="AY40" i="5"/>
  <c r="AX40" i="5"/>
  <c r="AT40" i="5"/>
  <c r="AS40" i="5"/>
  <c r="AO40" i="5"/>
  <c r="AN40" i="5"/>
  <c r="AJ40" i="5"/>
  <c r="AI40" i="5"/>
  <c r="AE40" i="5"/>
  <c r="AD40" i="5"/>
  <c r="Z40" i="5"/>
  <c r="Y40" i="5"/>
  <c r="U40" i="5"/>
  <c r="T40" i="5"/>
  <c r="P40" i="5"/>
  <c r="O40" i="5"/>
  <c r="K40" i="5"/>
  <c r="J40" i="5"/>
  <c r="CC39" i="5"/>
  <c r="CB39" i="5"/>
  <c r="BX39" i="5"/>
  <c r="BW39" i="5"/>
  <c r="BS39" i="5"/>
  <c r="BR39" i="5"/>
  <c r="BN39" i="5"/>
  <c r="BM39" i="5"/>
  <c r="BI39" i="5"/>
  <c r="BH39" i="5"/>
  <c r="BD39" i="5"/>
  <c r="BC39" i="5"/>
  <c r="AY39" i="5"/>
  <c r="AX39" i="5"/>
  <c r="AT39" i="5"/>
  <c r="AS39" i="5"/>
  <c r="AO39" i="5"/>
  <c r="AN39" i="5"/>
  <c r="AJ39" i="5"/>
  <c r="AI39" i="5"/>
  <c r="AE39" i="5"/>
  <c r="AD39" i="5"/>
  <c r="Z39" i="5"/>
  <c r="Y39" i="5"/>
  <c r="U39" i="5"/>
  <c r="T39" i="5"/>
  <c r="P39" i="5"/>
  <c r="O39" i="5"/>
  <c r="K39" i="5"/>
  <c r="B39" i="5" s="1"/>
  <c r="J39" i="5"/>
  <c r="A39" i="5" s="1"/>
  <c r="CC38" i="5"/>
  <c r="CB38" i="5"/>
  <c r="BX38" i="5"/>
  <c r="BW38" i="5"/>
  <c r="BS38" i="5"/>
  <c r="BR38" i="5"/>
  <c r="BN38" i="5"/>
  <c r="BM38" i="5"/>
  <c r="BI38" i="5"/>
  <c r="BH38" i="5"/>
  <c r="BD38" i="5"/>
  <c r="BC38" i="5"/>
  <c r="AY38" i="5"/>
  <c r="AX38" i="5"/>
  <c r="AT38" i="5"/>
  <c r="AS38" i="5"/>
  <c r="AO38" i="5"/>
  <c r="AN38" i="5"/>
  <c r="AJ38" i="5"/>
  <c r="AI38" i="5"/>
  <c r="AE38" i="5"/>
  <c r="AD38" i="5"/>
  <c r="Z38" i="5"/>
  <c r="Y38" i="5"/>
  <c r="U38" i="5"/>
  <c r="T38" i="5"/>
  <c r="P38" i="5"/>
  <c r="O38" i="5"/>
  <c r="K38" i="5"/>
  <c r="J38" i="5"/>
  <c r="CC31" i="5"/>
  <c r="CB31" i="5"/>
  <c r="BX31" i="5"/>
  <c r="BW31" i="5"/>
  <c r="BS31" i="5"/>
  <c r="BR31" i="5"/>
  <c r="BN31" i="5"/>
  <c r="BM31" i="5"/>
  <c r="BI31" i="5"/>
  <c r="BH31" i="5"/>
  <c r="BD31" i="5"/>
  <c r="BC31" i="5"/>
  <c r="AY31" i="5"/>
  <c r="AX31" i="5"/>
  <c r="AT31" i="5"/>
  <c r="AS31" i="5"/>
  <c r="AO31" i="5"/>
  <c r="AN31" i="5"/>
  <c r="AJ31" i="5"/>
  <c r="AI31" i="5"/>
  <c r="AE31" i="5"/>
  <c r="AD31" i="5"/>
  <c r="Z31" i="5"/>
  <c r="Y31" i="5"/>
  <c r="U31" i="5"/>
  <c r="T31" i="5"/>
  <c r="P31" i="5"/>
  <c r="O31" i="5"/>
  <c r="K31" i="5"/>
  <c r="J31" i="5"/>
  <c r="CC30" i="5"/>
  <c r="CB30" i="5"/>
  <c r="BX30" i="5"/>
  <c r="BW30" i="5"/>
  <c r="BS30" i="5"/>
  <c r="BR30" i="5"/>
  <c r="BN30" i="5"/>
  <c r="BM30" i="5"/>
  <c r="BI30" i="5"/>
  <c r="BH30" i="5"/>
  <c r="BD30" i="5"/>
  <c r="BC30" i="5"/>
  <c r="AY30" i="5"/>
  <c r="AX30" i="5"/>
  <c r="AT30" i="5"/>
  <c r="AS30" i="5"/>
  <c r="AO30" i="5"/>
  <c r="AN30" i="5"/>
  <c r="AJ30" i="5"/>
  <c r="AI30" i="5"/>
  <c r="AE30" i="5"/>
  <c r="AD30" i="5"/>
  <c r="Z30" i="5"/>
  <c r="Y30" i="5"/>
  <c r="U30" i="5"/>
  <c r="T30" i="5"/>
  <c r="P30" i="5"/>
  <c r="O30" i="5"/>
  <c r="K30" i="5"/>
  <c r="J30" i="5"/>
  <c r="CC17" i="5"/>
  <c r="CB17" i="5"/>
  <c r="BX17" i="5"/>
  <c r="BW17" i="5"/>
  <c r="BS17" i="5"/>
  <c r="BR17" i="5"/>
  <c r="BN17" i="5"/>
  <c r="BM17" i="5"/>
  <c r="BI17" i="5"/>
  <c r="BH17" i="5"/>
  <c r="BD17" i="5"/>
  <c r="BC17" i="5"/>
  <c r="AY17" i="5"/>
  <c r="AX17" i="5"/>
  <c r="AT17" i="5"/>
  <c r="AS17" i="5"/>
  <c r="AO17" i="5"/>
  <c r="AN17" i="5"/>
  <c r="AJ17" i="5"/>
  <c r="AI17" i="5"/>
  <c r="AE17" i="5"/>
  <c r="AD17" i="5"/>
  <c r="Z17" i="5"/>
  <c r="Y17" i="5"/>
  <c r="U17" i="5"/>
  <c r="T17" i="5"/>
  <c r="P17" i="5"/>
  <c r="O17" i="5"/>
  <c r="K17" i="5"/>
  <c r="J17" i="5"/>
  <c r="CC16" i="5"/>
  <c r="CB16" i="5"/>
  <c r="BX16" i="5"/>
  <c r="BW16" i="5"/>
  <c r="BS16" i="5"/>
  <c r="BR16" i="5"/>
  <c r="BN16" i="5"/>
  <c r="BM16" i="5"/>
  <c r="BI16" i="5"/>
  <c r="BH16" i="5"/>
  <c r="BD16" i="5"/>
  <c r="BC16" i="5"/>
  <c r="AY16" i="5"/>
  <c r="AX16" i="5"/>
  <c r="AT16" i="5"/>
  <c r="AS16" i="5"/>
  <c r="AO16" i="5"/>
  <c r="AN16" i="5"/>
  <c r="AJ16" i="5"/>
  <c r="AI16" i="5"/>
  <c r="AE16" i="5"/>
  <c r="AD16" i="5"/>
  <c r="Z16" i="5"/>
  <c r="Y16" i="5"/>
  <c r="U16" i="5"/>
  <c r="T16" i="5"/>
  <c r="P16" i="5"/>
  <c r="O16" i="5"/>
  <c r="K16" i="5"/>
  <c r="J16" i="5"/>
  <c r="CC13" i="5"/>
  <c r="CB13" i="5"/>
  <c r="BX13" i="5"/>
  <c r="BW13" i="5"/>
  <c r="BS13" i="5"/>
  <c r="BR13" i="5"/>
  <c r="BN13" i="5"/>
  <c r="BM13" i="5"/>
  <c r="BI13" i="5"/>
  <c r="BH13" i="5"/>
  <c r="BD13" i="5"/>
  <c r="BC13" i="5"/>
  <c r="AY13" i="5"/>
  <c r="AX13" i="5"/>
  <c r="AT13" i="5"/>
  <c r="AS13" i="5"/>
  <c r="AO13" i="5"/>
  <c r="AN13" i="5"/>
  <c r="AJ13" i="5"/>
  <c r="AI13" i="5"/>
  <c r="AE13" i="5"/>
  <c r="AD13" i="5"/>
  <c r="Z13" i="5"/>
  <c r="Y13" i="5"/>
  <c r="U13" i="5"/>
  <c r="T13" i="5"/>
  <c r="P13" i="5"/>
  <c r="O13" i="5"/>
  <c r="K13" i="5"/>
  <c r="J13" i="5"/>
  <c r="CC12" i="5"/>
  <c r="CB12" i="5"/>
  <c r="BX12" i="5"/>
  <c r="BW12" i="5"/>
  <c r="BS12" i="5"/>
  <c r="BR12" i="5"/>
  <c r="BN12" i="5"/>
  <c r="BM12" i="5"/>
  <c r="BI12" i="5"/>
  <c r="BH12" i="5"/>
  <c r="BD12" i="5"/>
  <c r="BC12" i="5"/>
  <c r="AY12" i="5"/>
  <c r="AX12" i="5"/>
  <c r="AT12" i="5"/>
  <c r="AS12" i="5"/>
  <c r="AO12" i="5"/>
  <c r="AN12" i="5"/>
  <c r="AJ12" i="5"/>
  <c r="AI12" i="5"/>
  <c r="AE12" i="5"/>
  <c r="AD12" i="5"/>
  <c r="Z12" i="5"/>
  <c r="Y12" i="5"/>
  <c r="U12" i="5"/>
  <c r="T12" i="5"/>
  <c r="P12" i="5"/>
  <c r="O12" i="5"/>
  <c r="K12" i="5"/>
  <c r="J12" i="5"/>
  <c r="CC11" i="5"/>
  <c r="CB11" i="5"/>
  <c r="BX11" i="5"/>
  <c r="BW11" i="5"/>
  <c r="BS11" i="5"/>
  <c r="BR11" i="5"/>
  <c r="BN11" i="5"/>
  <c r="BM11" i="5"/>
  <c r="BI11" i="5"/>
  <c r="BH11" i="5"/>
  <c r="BD11" i="5"/>
  <c r="BC11" i="5"/>
  <c r="AY11" i="5"/>
  <c r="AX11" i="5"/>
  <c r="AT11" i="5"/>
  <c r="AS11" i="5"/>
  <c r="AO11" i="5"/>
  <c r="AN11" i="5"/>
  <c r="AJ11" i="5"/>
  <c r="AI11" i="5"/>
  <c r="AE11" i="5"/>
  <c r="AD11" i="5"/>
  <c r="Z11" i="5"/>
  <c r="Y11" i="5"/>
  <c r="U11" i="5"/>
  <c r="T11" i="5"/>
  <c r="P11" i="5"/>
  <c r="O11" i="5"/>
  <c r="K11" i="5"/>
  <c r="J11" i="5"/>
  <c r="CC10" i="5"/>
  <c r="CB10" i="5"/>
  <c r="BX10" i="5"/>
  <c r="BW10" i="5"/>
  <c r="BS10" i="5"/>
  <c r="BR10" i="5"/>
  <c r="BN10" i="5"/>
  <c r="BM10" i="5"/>
  <c r="BI10" i="5"/>
  <c r="BH10" i="5"/>
  <c r="BD10" i="5"/>
  <c r="BC10" i="5"/>
  <c r="AY10" i="5"/>
  <c r="AX10" i="5"/>
  <c r="AT10" i="5"/>
  <c r="AS10" i="5"/>
  <c r="AO10" i="5"/>
  <c r="AN10" i="5"/>
  <c r="AJ10" i="5"/>
  <c r="AI10" i="5"/>
  <c r="AE10" i="5"/>
  <c r="AD10" i="5"/>
  <c r="Z10" i="5"/>
  <c r="Y10" i="5"/>
  <c r="U10" i="5"/>
  <c r="T10" i="5"/>
  <c r="P10" i="5"/>
  <c r="O10" i="5"/>
  <c r="K10" i="5"/>
  <c r="J10" i="5"/>
  <c r="CC9" i="5"/>
  <c r="CB9" i="5"/>
  <c r="BX9" i="5"/>
  <c r="BW9" i="5"/>
  <c r="BS9" i="5"/>
  <c r="BR9" i="5"/>
  <c r="BN9" i="5"/>
  <c r="BM9" i="5"/>
  <c r="BI9" i="5"/>
  <c r="BH9" i="5"/>
  <c r="BD9" i="5"/>
  <c r="BC9" i="5"/>
  <c r="AY9" i="5"/>
  <c r="AX9" i="5"/>
  <c r="AT9" i="5"/>
  <c r="AS9" i="5"/>
  <c r="AO9" i="5"/>
  <c r="AN9" i="5"/>
  <c r="AJ9" i="5"/>
  <c r="AI9" i="5"/>
  <c r="AE9" i="5"/>
  <c r="AD9" i="5"/>
  <c r="Z9" i="5"/>
  <c r="Y9" i="5"/>
  <c r="U9" i="5"/>
  <c r="T9" i="5"/>
  <c r="P9" i="5"/>
  <c r="O9" i="5"/>
  <c r="K9" i="5"/>
  <c r="J9" i="5"/>
  <c r="CC8" i="5"/>
  <c r="CB8" i="5"/>
  <c r="BX8" i="5"/>
  <c r="BW8" i="5"/>
  <c r="BS8" i="5"/>
  <c r="BR8" i="5"/>
  <c r="BN8" i="5"/>
  <c r="BM8" i="5"/>
  <c r="BI8" i="5"/>
  <c r="BH8" i="5"/>
  <c r="BD8" i="5"/>
  <c r="BC8" i="5"/>
  <c r="AY8" i="5"/>
  <c r="AX8" i="5"/>
  <c r="AT8" i="5"/>
  <c r="AS8" i="5"/>
  <c r="AO8" i="5"/>
  <c r="AN8" i="5"/>
  <c r="AJ8" i="5"/>
  <c r="AI8" i="5"/>
  <c r="AE8" i="5"/>
  <c r="AD8" i="5"/>
  <c r="Z8" i="5"/>
  <c r="Y8" i="5"/>
  <c r="U8" i="5"/>
  <c r="T8" i="5"/>
  <c r="P8" i="5"/>
  <c r="O8" i="5"/>
  <c r="K8" i="5"/>
  <c r="J8" i="5"/>
  <c r="BY4" i="5"/>
  <c r="BT4" i="5"/>
  <c r="BO4" i="5"/>
  <c r="BJ4" i="5"/>
  <c r="BE4" i="5"/>
  <c r="AZ4" i="5"/>
  <c r="AU4" i="5"/>
  <c r="AP4" i="5"/>
  <c r="AK4" i="5"/>
  <c r="AF4" i="5"/>
  <c r="AA4" i="5"/>
  <c r="V4" i="5"/>
  <c r="Q4" i="5"/>
  <c r="L4" i="5"/>
  <c r="G4" i="5"/>
  <c r="CC75" i="4"/>
  <c r="CB75" i="4"/>
  <c r="BX75" i="4"/>
  <c r="BW75" i="4"/>
  <c r="BS75" i="4"/>
  <c r="BR75" i="4"/>
  <c r="BN75" i="4"/>
  <c r="BM75" i="4"/>
  <c r="BI75" i="4"/>
  <c r="BH75" i="4"/>
  <c r="CC74" i="4"/>
  <c r="CB74" i="4"/>
  <c r="BX74" i="4"/>
  <c r="BW74" i="4"/>
  <c r="BS74" i="4"/>
  <c r="BR74" i="4"/>
  <c r="BN74" i="4"/>
  <c r="BM74" i="4"/>
  <c r="BI74" i="4"/>
  <c r="BH74" i="4"/>
  <c r="CC73" i="4"/>
  <c r="CB73" i="4"/>
  <c r="BX73" i="4"/>
  <c r="BW73" i="4"/>
  <c r="BS73" i="4"/>
  <c r="BR73" i="4"/>
  <c r="BN73" i="4"/>
  <c r="BM73" i="4"/>
  <c r="BI73" i="4"/>
  <c r="BH73" i="4"/>
  <c r="CC72" i="4"/>
  <c r="CB72" i="4"/>
  <c r="BX72" i="4"/>
  <c r="BW72" i="4"/>
  <c r="BS72" i="4"/>
  <c r="BR72" i="4"/>
  <c r="BN72" i="4"/>
  <c r="BM72" i="4"/>
  <c r="BI72" i="4"/>
  <c r="BH72" i="4"/>
  <c r="CC71" i="4"/>
  <c r="CB71" i="4"/>
  <c r="BX71" i="4"/>
  <c r="BW71" i="4"/>
  <c r="BS71" i="4"/>
  <c r="BR71" i="4"/>
  <c r="BN71" i="4"/>
  <c r="BM71" i="4"/>
  <c r="BI71" i="4"/>
  <c r="BH71" i="4"/>
  <c r="CC70" i="4"/>
  <c r="CB70" i="4"/>
  <c r="BX70" i="4"/>
  <c r="BW70" i="4"/>
  <c r="BS70" i="4"/>
  <c r="BR70" i="4"/>
  <c r="BN70" i="4"/>
  <c r="BM70" i="4"/>
  <c r="BI70" i="4"/>
  <c r="BH70" i="4"/>
  <c r="CC69" i="4"/>
  <c r="CB69" i="4"/>
  <c r="BX69" i="4"/>
  <c r="BW69" i="4"/>
  <c r="BS69" i="4"/>
  <c r="BR69" i="4"/>
  <c r="BN69" i="4"/>
  <c r="BM69" i="4"/>
  <c r="BI69" i="4"/>
  <c r="BH69" i="4"/>
  <c r="CC68" i="4"/>
  <c r="CB68" i="4"/>
  <c r="BX68" i="4"/>
  <c r="BW68" i="4"/>
  <c r="BS68" i="4"/>
  <c r="BR68" i="4"/>
  <c r="BN68" i="4"/>
  <c r="BM68" i="4"/>
  <c r="BI68" i="4"/>
  <c r="BH68" i="4"/>
  <c r="CC55" i="4"/>
  <c r="CB55" i="4"/>
  <c r="BX55" i="4"/>
  <c r="BW55" i="4"/>
  <c r="BS55" i="4"/>
  <c r="BR55" i="4"/>
  <c r="BN55" i="4"/>
  <c r="BM55" i="4"/>
  <c r="BI55" i="4"/>
  <c r="BH55" i="4"/>
  <c r="CC54" i="4"/>
  <c r="CB54" i="4"/>
  <c r="BX54" i="4"/>
  <c r="BW54" i="4"/>
  <c r="BS54" i="4"/>
  <c r="BR54" i="4"/>
  <c r="BN54" i="4"/>
  <c r="BM54" i="4"/>
  <c r="BI54" i="4"/>
  <c r="BH54" i="4"/>
  <c r="CC53" i="4"/>
  <c r="CB53" i="4"/>
  <c r="BX53" i="4"/>
  <c r="BW53" i="4"/>
  <c r="BS53" i="4"/>
  <c r="BR53" i="4"/>
  <c r="BN53" i="4"/>
  <c r="BM53" i="4"/>
  <c r="BI53" i="4"/>
  <c r="BH53" i="4"/>
  <c r="CC52" i="4"/>
  <c r="CB52" i="4"/>
  <c r="BX52" i="4"/>
  <c r="BW52" i="4"/>
  <c r="BS52" i="4"/>
  <c r="BR52" i="4"/>
  <c r="BN52" i="4"/>
  <c r="BM52" i="4"/>
  <c r="BI52" i="4"/>
  <c r="BH52" i="4"/>
  <c r="CC51" i="4"/>
  <c r="CB51" i="4"/>
  <c r="BX51" i="4"/>
  <c r="BW51" i="4"/>
  <c r="BS51" i="4"/>
  <c r="BR51" i="4"/>
  <c r="BN51" i="4"/>
  <c r="BM51" i="4"/>
  <c r="BI51" i="4"/>
  <c r="BH51" i="4"/>
  <c r="CC50" i="4"/>
  <c r="CB50" i="4"/>
  <c r="BX50" i="4"/>
  <c r="BW50" i="4"/>
  <c r="BS50" i="4"/>
  <c r="BR50" i="4"/>
  <c r="BN50" i="4"/>
  <c r="BM50" i="4"/>
  <c r="BI50" i="4"/>
  <c r="BH50" i="4"/>
  <c r="CC49" i="4"/>
  <c r="CB49" i="4"/>
  <c r="BX49" i="4"/>
  <c r="BW49" i="4"/>
  <c r="BS49" i="4"/>
  <c r="BR49" i="4"/>
  <c r="BN49" i="4"/>
  <c r="BM49" i="4"/>
  <c r="BI49" i="4"/>
  <c r="BH49" i="4"/>
  <c r="CC48" i="4"/>
  <c r="CB48" i="4"/>
  <c r="BX48" i="4"/>
  <c r="BW48" i="4"/>
  <c r="BS48" i="4"/>
  <c r="BR48" i="4"/>
  <c r="BN48" i="4"/>
  <c r="BM48" i="4"/>
  <c r="BI48" i="4"/>
  <c r="BH48" i="4"/>
  <c r="CC46" i="4"/>
  <c r="CB46" i="4"/>
  <c r="BX46" i="4"/>
  <c r="BW46" i="4"/>
  <c r="BS46" i="4"/>
  <c r="BR46" i="4"/>
  <c r="BN46" i="4"/>
  <c r="BM46" i="4"/>
  <c r="BI46" i="4"/>
  <c r="BH46" i="4"/>
  <c r="CC45" i="4"/>
  <c r="CB45" i="4"/>
  <c r="BX45" i="4"/>
  <c r="BW45" i="4"/>
  <c r="BS45" i="4"/>
  <c r="BR45" i="4"/>
  <c r="BN45" i="4"/>
  <c r="BM45" i="4"/>
  <c r="BI45" i="4"/>
  <c r="BH45" i="4"/>
  <c r="CC44" i="4"/>
  <c r="CB44" i="4"/>
  <c r="BX44" i="4"/>
  <c r="BW44" i="4"/>
  <c r="BS44" i="4"/>
  <c r="BR44" i="4"/>
  <c r="BN44" i="4"/>
  <c r="BM44" i="4"/>
  <c r="BI44" i="4"/>
  <c r="BH44" i="4"/>
  <c r="CC43" i="4"/>
  <c r="CB43" i="4"/>
  <c r="BX43" i="4"/>
  <c r="BW43" i="4"/>
  <c r="BS43" i="4"/>
  <c r="BR43" i="4"/>
  <c r="BN43" i="4"/>
  <c r="BM43" i="4"/>
  <c r="BI43" i="4"/>
  <c r="BH43" i="4"/>
  <c r="CC42" i="4"/>
  <c r="CB42" i="4"/>
  <c r="BX42" i="4"/>
  <c r="BW42" i="4"/>
  <c r="BS42" i="4"/>
  <c r="BR42" i="4"/>
  <c r="BN42" i="4"/>
  <c r="BM42" i="4"/>
  <c r="BI42" i="4"/>
  <c r="BH42" i="4"/>
  <c r="CC41" i="4"/>
  <c r="CB41" i="4"/>
  <c r="BX41" i="4"/>
  <c r="BW41" i="4"/>
  <c r="BS41" i="4"/>
  <c r="BR41" i="4"/>
  <c r="BN41" i="4"/>
  <c r="BM41" i="4"/>
  <c r="BI41" i="4"/>
  <c r="BH41" i="4"/>
  <c r="CC40" i="4"/>
  <c r="CB40" i="4"/>
  <c r="BX40" i="4"/>
  <c r="BW40" i="4"/>
  <c r="BS40" i="4"/>
  <c r="BR40" i="4"/>
  <c r="BN40" i="4"/>
  <c r="BM40" i="4"/>
  <c r="BI40" i="4"/>
  <c r="BH40" i="4"/>
  <c r="CC35" i="4"/>
  <c r="CB35" i="4"/>
  <c r="BX35" i="4"/>
  <c r="BW35" i="4"/>
  <c r="BS35" i="4"/>
  <c r="BR35" i="4"/>
  <c r="BN35" i="4"/>
  <c r="BM35" i="4"/>
  <c r="BI35" i="4"/>
  <c r="BH35" i="4"/>
  <c r="CC34" i="4"/>
  <c r="CB34" i="4"/>
  <c r="BX34" i="4"/>
  <c r="BW34" i="4"/>
  <c r="BS34" i="4"/>
  <c r="BR34" i="4"/>
  <c r="BN34" i="4"/>
  <c r="BM34" i="4"/>
  <c r="BI34" i="4"/>
  <c r="BH34" i="4"/>
  <c r="CC32" i="4"/>
  <c r="CB32" i="4"/>
  <c r="BX32" i="4"/>
  <c r="BW32" i="4"/>
  <c r="BS32" i="4"/>
  <c r="BR32" i="4"/>
  <c r="BN32" i="4"/>
  <c r="BM32" i="4"/>
  <c r="BI32" i="4"/>
  <c r="BH32" i="4"/>
  <c r="CC31" i="4"/>
  <c r="CB31" i="4"/>
  <c r="BX31" i="4"/>
  <c r="BW31" i="4"/>
  <c r="BS31" i="4"/>
  <c r="BR31" i="4"/>
  <c r="BN31" i="4"/>
  <c r="BM31" i="4"/>
  <c r="BI31" i="4"/>
  <c r="BH31" i="4"/>
  <c r="CC30" i="4"/>
  <c r="CB30" i="4"/>
  <c r="BX30" i="4"/>
  <c r="BW30" i="4"/>
  <c r="BS30" i="4"/>
  <c r="BR30" i="4"/>
  <c r="BN30" i="4"/>
  <c r="BM30" i="4"/>
  <c r="BI30" i="4"/>
  <c r="BH30" i="4"/>
  <c r="CC29" i="4"/>
  <c r="CB29" i="4"/>
  <c r="BX29" i="4"/>
  <c r="BW29" i="4"/>
  <c r="BS29" i="4"/>
  <c r="BR29" i="4"/>
  <c r="BN29" i="4"/>
  <c r="BM29" i="4"/>
  <c r="BI29" i="4"/>
  <c r="BH29" i="4"/>
  <c r="CC28" i="4"/>
  <c r="CB28" i="4"/>
  <c r="BX28" i="4"/>
  <c r="BW28" i="4"/>
  <c r="BS28" i="4"/>
  <c r="BR28" i="4"/>
  <c r="BN28" i="4"/>
  <c r="BM28" i="4"/>
  <c r="BI28" i="4"/>
  <c r="BH28" i="4"/>
  <c r="CC27" i="4"/>
  <c r="CB27" i="4"/>
  <c r="BX27" i="4"/>
  <c r="BW27" i="4"/>
  <c r="BS27" i="4"/>
  <c r="BR27" i="4"/>
  <c r="BN27" i="4"/>
  <c r="BM27" i="4"/>
  <c r="BI27" i="4"/>
  <c r="BH27" i="4"/>
  <c r="CC26" i="4"/>
  <c r="CB26" i="4"/>
  <c r="BX26" i="4"/>
  <c r="BW26" i="4"/>
  <c r="BS26" i="4"/>
  <c r="BR26" i="4"/>
  <c r="BN26" i="4"/>
  <c r="BM26" i="4"/>
  <c r="BI26" i="4"/>
  <c r="BH26" i="4"/>
  <c r="CC25" i="4"/>
  <c r="CB25" i="4"/>
  <c r="BX25" i="4"/>
  <c r="BW25" i="4"/>
  <c r="BS25" i="4"/>
  <c r="BR25" i="4"/>
  <c r="BN25" i="4"/>
  <c r="BM25" i="4"/>
  <c r="BI25" i="4"/>
  <c r="BH25" i="4"/>
  <c r="CC23" i="4"/>
  <c r="CB23" i="4"/>
  <c r="BX23" i="4"/>
  <c r="BW23" i="4"/>
  <c r="BS23" i="4"/>
  <c r="BR23" i="4"/>
  <c r="BN23" i="4"/>
  <c r="BM23" i="4"/>
  <c r="BI23" i="4"/>
  <c r="BH23" i="4"/>
  <c r="CC22" i="4"/>
  <c r="CB22" i="4"/>
  <c r="BX22" i="4"/>
  <c r="BW22" i="4"/>
  <c r="BS22" i="4"/>
  <c r="BR22" i="4"/>
  <c r="BN22" i="4"/>
  <c r="BM22" i="4"/>
  <c r="BI22" i="4"/>
  <c r="BH22" i="4"/>
  <c r="CC21" i="4"/>
  <c r="CB21" i="4"/>
  <c r="BX21" i="4"/>
  <c r="BW21" i="4"/>
  <c r="BS21" i="4"/>
  <c r="BR21" i="4"/>
  <c r="BN21" i="4"/>
  <c r="BM21" i="4"/>
  <c r="BI21" i="4"/>
  <c r="BH21" i="4"/>
  <c r="CC20" i="4"/>
  <c r="CB20" i="4"/>
  <c r="BX20" i="4"/>
  <c r="BW20" i="4"/>
  <c r="BS20" i="4"/>
  <c r="BR20" i="4"/>
  <c r="BN20" i="4"/>
  <c r="BM20" i="4"/>
  <c r="BI20" i="4"/>
  <c r="BH20" i="4"/>
  <c r="CC19" i="4"/>
  <c r="CB19" i="4"/>
  <c r="BX19" i="4"/>
  <c r="BW19" i="4"/>
  <c r="BS19" i="4"/>
  <c r="BR19" i="4"/>
  <c r="BN19" i="4"/>
  <c r="BM19" i="4"/>
  <c r="BI19" i="4"/>
  <c r="BH19" i="4"/>
  <c r="CC18" i="4"/>
  <c r="CB18" i="4"/>
  <c r="BX18" i="4"/>
  <c r="BW18" i="4"/>
  <c r="BS18" i="4"/>
  <c r="BR18" i="4"/>
  <c r="BN18" i="4"/>
  <c r="BM18" i="4"/>
  <c r="BI18" i="4"/>
  <c r="BH18" i="4"/>
  <c r="CC17" i="4"/>
  <c r="CB17" i="4"/>
  <c r="BX17" i="4"/>
  <c r="BW17" i="4"/>
  <c r="BS17" i="4"/>
  <c r="BR17" i="4"/>
  <c r="BN17" i="4"/>
  <c r="BM17" i="4"/>
  <c r="BI17" i="4"/>
  <c r="BH17" i="4"/>
  <c r="CC15" i="4"/>
  <c r="CB15" i="4"/>
  <c r="BX15" i="4"/>
  <c r="BW15" i="4"/>
  <c r="BS15" i="4"/>
  <c r="BR15" i="4"/>
  <c r="BN15" i="4"/>
  <c r="BM15" i="4"/>
  <c r="BI15" i="4"/>
  <c r="BH15" i="4"/>
  <c r="CC14" i="4"/>
  <c r="CB14" i="4"/>
  <c r="BX14" i="4"/>
  <c r="BW14" i="4"/>
  <c r="BS14" i="4"/>
  <c r="BR14" i="4"/>
  <c r="BN14" i="4"/>
  <c r="BM14" i="4"/>
  <c r="BI14" i="4"/>
  <c r="BH14" i="4"/>
  <c r="CC13" i="4"/>
  <c r="CB13" i="4"/>
  <c r="BX13" i="4"/>
  <c r="BW13" i="4"/>
  <c r="BS13" i="4"/>
  <c r="BR13" i="4"/>
  <c r="BN13" i="4"/>
  <c r="BM13" i="4"/>
  <c r="BI13" i="4"/>
  <c r="BH13" i="4"/>
  <c r="CC12" i="4"/>
  <c r="CB12" i="4"/>
  <c r="BX12" i="4"/>
  <c r="BW12" i="4"/>
  <c r="BS12" i="4"/>
  <c r="BR12" i="4"/>
  <c r="BN12" i="4"/>
  <c r="BM12" i="4"/>
  <c r="BI12" i="4"/>
  <c r="BH12" i="4"/>
  <c r="CC11" i="4"/>
  <c r="CB11" i="4"/>
  <c r="BX11" i="4"/>
  <c r="BW11" i="4"/>
  <c r="BS11" i="4"/>
  <c r="BR11" i="4"/>
  <c r="BN11" i="4"/>
  <c r="BM11" i="4"/>
  <c r="BI11" i="4"/>
  <c r="BH11" i="4"/>
  <c r="CC9" i="4"/>
  <c r="CB9" i="4"/>
  <c r="BX9" i="4"/>
  <c r="BW9" i="4"/>
  <c r="BS9" i="4"/>
  <c r="BR9" i="4"/>
  <c r="BN9" i="4"/>
  <c r="BM9" i="4"/>
  <c r="BI9" i="4"/>
  <c r="BH9" i="4"/>
  <c r="CC7" i="4"/>
  <c r="CB7" i="4"/>
  <c r="BX7" i="4"/>
  <c r="BW7" i="4"/>
  <c r="BS7" i="4"/>
  <c r="BR7" i="4"/>
  <c r="BN7" i="4"/>
  <c r="BM7" i="4"/>
  <c r="BI7" i="4"/>
  <c r="BH7" i="4"/>
  <c r="BD75" i="4"/>
  <c r="BC75" i="4"/>
  <c r="AY75" i="4"/>
  <c r="AX75" i="4"/>
  <c r="AT75" i="4"/>
  <c r="AS75" i="4"/>
  <c r="AO75" i="4"/>
  <c r="AN75" i="4"/>
  <c r="AJ75" i="4"/>
  <c r="AI75" i="4"/>
  <c r="BD74" i="4"/>
  <c r="BC74" i="4"/>
  <c r="AY74" i="4"/>
  <c r="AX74" i="4"/>
  <c r="AT74" i="4"/>
  <c r="AS74" i="4"/>
  <c r="AO74" i="4"/>
  <c r="AN74" i="4"/>
  <c r="AJ74" i="4"/>
  <c r="AI74" i="4"/>
  <c r="BD73" i="4"/>
  <c r="BC73" i="4"/>
  <c r="AY73" i="4"/>
  <c r="AX73" i="4"/>
  <c r="AT73" i="4"/>
  <c r="AS73" i="4"/>
  <c r="AO73" i="4"/>
  <c r="AN73" i="4"/>
  <c r="AJ73" i="4"/>
  <c r="AI73" i="4"/>
  <c r="BD72" i="4"/>
  <c r="BC72" i="4"/>
  <c r="AY72" i="4"/>
  <c r="AX72" i="4"/>
  <c r="AT72" i="4"/>
  <c r="AS72" i="4"/>
  <c r="AO72" i="4"/>
  <c r="AN72" i="4"/>
  <c r="AJ72" i="4"/>
  <c r="AI72" i="4"/>
  <c r="BD71" i="4"/>
  <c r="BC71" i="4"/>
  <c r="AY71" i="4"/>
  <c r="AX71" i="4"/>
  <c r="AT71" i="4"/>
  <c r="AS71" i="4"/>
  <c r="AO71" i="4"/>
  <c r="AN71" i="4"/>
  <c r="AJ71" i="4"/>
  <c r="AI71" i="4"/>
  <c r="BD70" i="4"/>
  <c r="BC70" i="4"/>
  <c r="AY70" i="4"/>
  <c r="AX70" i="4"/>
  <c r="AT70" i="4"/>
  <c r="AS70" i="4"/>
  <c r="AO70" i="4"/>
  <c r="AN70" i="4"/>
  <c r="AJ70" i="4"/>
  <c r="AI70" i="4"/>
  <c r="BD69" i="4"/>
  <c r="BC69" i="4"/>
  <c r="AY69" i="4"/>
  <c r="AX69" i="4"/>
  <c r="AT69" i="4"/>
  <c r="AS69" i="4"/>
  <c r="AO69" i="4"/>
  <c r="AN69" i="4"/>
  <c r="AJ69" i="4"/>
  <c r="AI69" i="4"/>
  <c r="BD68" i="4"/>
  <c r="BC68" i="4"/>
  <c r="AY68" i="4"/>
  <c r="AX68" i="4"/>
  <c r="AT68" i="4"/>
  <c r="AS68" i="4"/>
  <c r="AO68" i="4"/>
  <c r="AN68" i="4"/>
  <c r="AJ68" i="4"/>
  <c r="AI68" i="4"/>
  <c r="BD55" i="4"/>
  <c r="BC55" i="4"/>
  <c r="AY55" i="4"/>
  <c r="AX55" i="4"/>
  <c r="AT55" i="4"/>
  <c r="AS55" i="4"/>
  <c r="AO55" i="4"/>
  <c r="AN55" i="4"/>
  <c r="AJ55" i="4"/>
  <c r="AI55" i="4"/>
  <c r="BD54" i="4"/>
  <c r="BC54" i="4"/>
  <c r="AY54" i="4"/>
  <c r="AX54" i="4"/>
  <c r="AT54" i="4"/>
  <c r="AS54" i="4"/>
  <c r="AO54" i="4"/>
  <c r="AN54" i="4"/>
  <c r="AJ54" i="4"/>
  <c r="AI54" i="4"/>
  <c r="BD53" i="4"/>
  <c r="BC53" i="4"/>
  <c r="AY53" i="4"/>
  <c r="AX53" i="4"/>
  <c r="AT53" i="4"/>
  <c r="AS53" i="4"/>
  <c r="AO53" i="4"/>
  <c r="AN53" i="4"/>
  <c r="AJ53" i="4"/>
  <c r="AI53" i="4"/>
  <c r="BD52" i="4"/>
  <c r="BC52" i="4"/>
  <c r="AY52" i="4"/>
  <c r="AX52" i="4"/>
  <c r="AT52" i="4"/>
  <c r="AS52" i="4"/>
  <c r="AO52" i="4"/>
  <c r="AN52" i="4"/>
  <c r="AJ52" i="4"/>
  <c r="AI52" i="4"/>
  <c r="BD51" i="4"/>
  <c r="BC51" i="4"/>
  <c r="AY51" i="4"/>
  <c r="AX51" i="4"/>
  <c r="AT51" i="4"/>
  <c r="AS51" i="4"/>
  <c r="AO51" i="4"/>
  <c r="AN51" i="4"/>
  <c r="AJ51" i="4"/>
  <c r="AI51" i="4"/>
  <c r="BD50" i="4"/>
  <c r="BC50" i="4"/>
  <c r="AY50" i="4"/>
  <c r="AX50" i="4"/>
  <c r="AT50" i="4"/>
  <c r="AS50" i="4"/>
  <c r="AO50" i="4"/>
  <c r="AN50" i="4"/>
  <c r="AJ50" i="4"/>
  <c r="AI50" i="4"/>
  <c r="BD49" i="4"/>
  <c r="BC49" i="4"/>
  <c r="AY49" i="4"/>
  <c r="AX49" i="4"/>
  <c r="AT49" i="4"/>
  <c r="AS49" i="4"/>
  <c r="AO49" i="4"/>
  <c r="AN49" i="4"/>
  <c r="AJ49" i="4"/>
  <c r="AI49" i="4"/>
  <c r="BD48" i="4"/>
  <c r="BC48" i="4"/>
  <c r="AY48" i="4"/>
  <c r="AX48" i="4"/>
  <c r="AT48" i="4"/>
  <c r="AS48" i="4"/>
  <c r="AO48" i="4"/>
  <c r="AN48" i="4"/>
  <c r="AJ48" i="4"/>
  <c r="AI48" i="4"/>
  <c r="BD46" i="4"/>
  <c r="BC46" i="4"/>
  <c r="AY46" i="4"/>
  <c r="AX46" i="4"/>
  <c r="AT46" i="4"/>
  <c r="AS46" i="4"/>
  <c r="AO46" i="4"/>
  <c r="AN46" i="4"/>
  <c r="AJ46" i="4"/>
  <c r="AI46" i="4"/>
  <c r="BD45" i="4"/>
  <c r="BC45" i="4"/>
  <c r="AY45" i="4"/>
  <c r="AX45" i="4"/>
  <c r="AT45" i="4"/>
  <c r="AS45" i="4"/>
  <c r="AO45" i="4"/>
  <c r="AN45" i="4"/>
  <c r="AJ45" i="4"/>
  <c r="AI45" i="4"/>
  <c r="BD44" i="4"/>
  <c r="BC44" i="4"/>
  <c r="AY44" i="4"/>
  <c r="AX44" i="4"/>
  <c r="AT44" i="4"/>
  <c r="AS44" i="4"/>
  <c r="AO44" i="4"/>
  <c r="AN44" i="4"/>
  <c r="AJ44" i="4"/>
  <c r="AI44" i="4"/>
  <c r="BD43" i="4"/>
  <c r="BC43" i="4"/>
  <c r="AY43" i="4"/>
  <c r="AX43" i="4"/>
  <c r="AT43" i="4"/>
  <c r="AS43" i="4"/>
  <c r="AO43" i="4"/>
  <c r="AN43" i="4"/>
  <c r="AJ43" i="4"/>
  <c r="AI43" i="4"/>
  <c r="BD42" i="4"/>
  <c r="BC42" i="4"/>
  <c r="AY42" i="4"/>
  <c r="AX42" i="4"/>
  <c r="AT42" i="4"/>
  <c r="AS42" i="4"/>
  <c r="AO42" i="4"/>
  <c r="AN42" i="4"/>
  <c r="AJ42" i="4"/>
  <c r="AI42" i="4"/>
  <c r="BD41" i="4"/>
  <c r="BC41" i="4"/>
  <c r="AY41" i="4"/>
  <c r="AX41" i="4"/>
  <c r="AT41" i="4"/>
  <c r="AS41" i="4"/>
  <c r="AO41" i="4"/>
  <c r="AN41" i="4"/>
  <c r="AJ41" i="4"/>
  <c r="AI41" i="4"/>
  <c r="BD40" i="4"/>
  <c r="BC40" i="4"/>
  <c r="AY40" i="4"/>
  <c r="AX40" i="4"/>
  <c r="AT40" i="4"/>
  <c r="AS40" i="4"/>
  <c r="AO40" i="4"/>
  <c r="AN40" i="4"/>
  <c r="AJ40" i="4"/>
  <c r="AI40" i="4"/>
  <c r="BD35" i="4"/>
  <c r="BC35" i="4"/>
  <c r="AY35" i="4"/>
  <c r="AX35" i="4"/>
  <c r="AT35" i="4"/>
  <c r="AS35" i="4"/>
  <c r="AO35" i="4"/>
  <c r="AN35" i="4"/>
  <c r="AJ35" i="4"/>
  <c r="AI35" i="4"/>
  <c r="BD34" i="4"/>
  <c r="BC34" i="4"/>
  <c r="AY34" i="4"/>
  <c r="AX34" i="4"/>
  <c r="AT34" i="4"/>
  <c r="AS34" i="4"/>
  <c r="AO34" i="4"/>
  <c r="AN34" i="4"/>
  <c r="AJ34" i="4"/>
  <c r="AI34" i="4"/>
  <c r="BD32" i="4"/>
  <c r="BC32" i="4"/>
  <c r="AY32" i="4"/>
  <c r="AX32" i="4"/>
  <c r="AT32" i="4"/>
  <c r="AS32" i="4"/>
  <c r="AO32" i="4"/>
  <c r="AN32" i="4"/>
  <c r="AJ32" i="4"/>
  <c r="AI32" i="4"/>
  <c r="BD31" i="4"/>
  <c r="BC31" i="4"/>
  <c r="AY31" i="4"/>
  <c r="AX31" i="4"/>
  <c r="AT31" i="4"/>
  <c r="AS31" i="4"/>
  <c r="AO31" i="4"/>
  <c r="AN31" i="4"/>
  <c r="AJ31" i="4"/>
  <c r="AI31" i="4"/>
  <c r="BD30" i="4"/>
  <c r="BC30" i="4"/>
  <c r="AY30" i="4"/>
  <c r="AX30" i="4"/>
  <c r="AT30" i="4"/>
  <c r="AS30" i="4"/>
  <c r="AO30" i="4"/>
  <c r="AN30" i="4"/>
  <c r="AJ30" i="4"/>
  <c r="AI30" i="4"/>
  <c r="BD29" i="4"/>
  <c r="BC29" i="4"/>
  <c r="AY29" i="4"/>
  <c r="AX29" i="4"/>
  <c r="AT29" i="4"/>
  <c r="AS29" i="4"/>
  <c r="AO29" i="4"/>
  <c r="AN29" i="4"/>
  <c r="AJ29" i="4"/>
  <c r="AI29" i="4"/>
  <c r="BD28" i="4"/>
  <c r="BC28" i="4"/>
  <c r="AY28" i="4"/>
  <c r="AX28" i="4"/>
  <c r="AT28" i="4"/>
  <c r="AS28" i="4"/>
  <c r="AO28" i="4"/>
  <c r="AN28" i="4"/>
  <c r="AJ28" i="4"/>
  <c r="AI28" i="4"/>
  <c r="BD27" i="4"/>
  <c r="BC27" i="4"/>
  <c r="AY27" i="4"/>
  <c r="AX27" i="4"/>
  <c r="AT27" i="4"/>
  <c r="AS27" i="4"/>
  <c r="AO27" i="4"/>
  <c r="AN27" i="4"/>
  <c r="AJ27" i="4"/>
  <c r="AI27" i="4"/>
  <c r="BD26" i="4"/>
  <c r="BC26" i="4"/>
  <c r="AY26" i="4"/>
  <c r="AX26" i="4"/>
  <c r="AT26" i="4"/>
  <c r="AS26" i="4"/>
  <c r="AO26" i="4"/>
  <c r="AN26" i="4"/>
  <c r="AJ26" i="4"/>
  <c r="AI26" i="4"/>
  <c r="BD25" i="4"/>
  <c r="BC25" i="4"/>
  <c r="AY25" i="4"/>
  <c r="AX25" i="4"/>
  <c r="AT25" i="4"/>
  <c r="AS25" i="4"/>
  <c r="AO25" i="4"/>
  <c r="AN25" i="4"/>
  <c r="AJ25" i="4"/>
  <c r="AI25" i="4"/>
  <c r="BD23" i="4"/>
  <c r="BC23" i="4"/>
  <c r="AY23" i="4"/>
  <c r="AX23" i="4"/>
  <c r="AT23" i="4"/>
  <c r="AS23" i="4"/>
  <c r="AO23" i="4"/>
  <c r="AN23" i="4"/>
  <c r="AJ23" i="4"/>
  <c r="AI23" i="4"/>
  <c r="BD22" i="4"/>
  <c r="BC22" i="4"/>
  <c r="AY22" i="4"/>
  <c r="AX22" i="4"/>
  <c r="AT22" i="4"/>
  <c r="AS22" i="4"/>
  <c r="AO22" i="4"/>
  <c r="AN22" i="4"/>
  <c r="AJ22" i="4"/>
  <c r="AI22" i="4"/>
  <c r="BD21" i="4"/>
  <c r="BC21" i="4"/>
  <c r="AY21" i="4"/>
  <c r="AX21" i="4"/>
  <c r="AT21" i="4"/>
  <c r="AS21" i="4"/>
  <c r="AO21" i="4"/>
  <c r="AN21" i="4"/>
  <c r="AJ21" i="4"/>
  <c r="AI21" i="4"/>
  <c r="BD20" i="4"/>
  <c r="BC20" i="4"/>
  <c r="AY20" i="4"/>
  <c r="AX20" i="4"/>
  <c r="AT20" i="4"/>
  <c r="AS20" i="4"/>
  <c r="AO20" i="4"/>
  <c r="AN20" i="4"/>
  <c r="AJ20" i="4"/>
  <c r="AI20" i="4"/>
  <c r="BD19" i="4"/>
  <c r="BC19" i="4"/>
  <c r="AY19" i="4"/>
  <c r="AX19" i="4"/>
  <c r="AT19" i="4"/>
  <c r="AS19" i="4"/>
  <c r="AO19" i="4"/>
  <c r="AN19" i="4"/>
  <c r="AJ19" i="4"/>
  <c r="AI19" i="4"/>
  <c r="BD18" i="4"/>
  <c r="BC18" i="4"/>
  <c r="AY18" i="4"/>
  <c r="AX18" i="4"/>
  <c r="AT18" i="4"/>
  <c r="AS18" i="4"/>
  <c r="AO18" i="4"/>
  <c r="AN18" i="4"/>
  <c r="AJ18" i="4"/>
  <c r="AI18" i="4"/>
  <c r="BD17" i="4"/>
  <c r="BC17" i="4"/>
  <c r="AY17" i="4"/>
  <c r="AX17" i="4"/>
  <c r="AT17" i="4"/>
  <c r="AS17" i="4"/>
  <c r="AO17" i="4"/>
  <c r="AN17" i="4"/>
  <c r="AJ17" i="4"/>
  <c r="AI17" i="4"/>
  <c r="BD15" i="4"/>
  <c r="BC15" i="4"/>
  <c r="AY15" i="4"/>
  <c r="AX15" i="4"/>
  <c r="AT15" i="4"/>
  <c r="AS15" i="4"/>
  <c r="AO15" i="4"/>
  <c r="AN15" i="4"/>
  <c r="AJ15" i="4"/>
  <c r="AI15" i="4"/>
  <c r="BD14" i="4"/>
  <c r="BC14" i="4"/>
  <c r="AY14" i="4"/>
  <c r="AX14" i="4"/>
  <c r="AT14" i="4"/>
  <c r="AS14" i="4"/>
  <c r="AO14" i="4"/>
  <c r="AN14" i="4"/>
  <c r="AJ14" i="4"/>
  <c r="AI14" i="4"/>
  <c r="BD13" i="4"/>
  <c r="BC13" i="4"/>
  <c r="AY13" i="4"/>
  <c r="AX13" i="4"/>
  <c r="AT13" i="4"/>
  <c r="AS13" i="4"/>
  <c r="AO13" i="4"/>
  <c r="AN13" i="4"/>
  <c r="AJ13" i="4"/>
  <c r="AI13" i="4"/>
  <c r="BD12" i="4"/>
  <c r="BC12" i="4"/>
  <c r="AY12" i="4"/>
  <c r="AX12" i="4"/>
  <c r="AT12" i="4"/>
  <c r="AS12" i="4"/>
  <c r="AO12" i="4"/>
  <c r="AN12" i="4"/>
  <c r="AJ12" i="4"/>
  <c r="AI12" i="4"/>
  <c r="BD11" i="4"/>
  <c r="BC11" i="4"/>
  <c r="AY11" i="4"/>
  <c r="AX11" i="4"/>
  <c r="AT11" i="4"/>
  <c r="AS11" i="4"/>
  <c r="AO11" i="4"/>
  <c r="AN11" i="4"/>
  <c r="AJ11" i="4"/>
  <c r="AI11" i="4"/>
  <c r="BD9" i="4"/>
  <c r="BC9" i="4"/>
  <c r="AY9" i="4"/>
  <c r="AX9" i="4"/>
  <c r="AT9" i="4"/>
  <c r="AS9" i="4"/>
  <c r="AO9" i="4"/>
  <c r="AN9" i="4"/>
  <c r="AJ9" i="4"/>
  <c r="AI9" i="4"/>
  <c r="BD7" i="4"/>
  <c r="BC7" i="4"/>
  <c r="AY7" i="4"/>
  <c r="AX7" i="4"/>
  <c r="AT7" i="4"/>
  <c r="AS7" i="4"/>
  <c r="AO7" i="4"/>
  <c r="AN7" i="4"/>
  <c r="AJ7" i="4"/>
  <c r="AI7" i="4"/>
  <c r="G4" i="16"/>
  <c r="BY4" i="16"/>
  <c r="BT4" i="16"/>
  <c r="BO4" i="16"/>
  <c r="BJ4" i="16"/>
  <c r="BE4" i="16"/>
  <c r="AZ4" i="16"/>
  <c r="AU4" i="16"/>
  <c r="AP4" i="16"/>
  <c r="AK4" i="16"/>
  <c r="AF4" i="16"/>
  <c r="AA4" i="16"/>
  <c r="V4" i="16"/>
  <c r="Q4" i="16"/>
  <c r="L4" i="16"/>
  <c r="CC83" i="16"/>
  <c r="CB83" i="16"/>
  <c r="BX83" i="16"/>
  <c r="BW83" i="16"/>
  <c r="BS83" i="16"/>
  <c r="BR83" i="16"/>
  <c r="BN83" i="16"/>
  <c r="BM83" i="16"/>
  <c r="BI83" i="16"/>
  <c r="BH83" i="16"/>
  <c r="BD83" i="16"/>
  <c r="BC83" i="16"/>
  <c r="AY83" i="16"/>
  <c r="AX83" i="16"/>
  <c r="AT83" i="16"/>
  <c r="AS83" i="16"/>
  <c r="AO83" i="16"/>
  <c r="AN83" i="16"/>
  <c r="AJ83" i="16"/>
  <c r="AI83" i="16"/>
  <c r="AE83" i="16"/>
  <c r="AD83" i="16"/>
  <c r="Z83" i="16"/>
  <c r="Y83" i="16"/>
  <c r="U83" i="16"/>
  <c r="T83" i="16"/>
  <c r="P83" i="16"/>
  <c r="O83" i="16"/>
  <c r="CC82" i="16"/>
  <c r="CB82" i="16"/>
  <c r="BX82" i="16"/>
  <c r="BW82" i="16"/>
  <c r="BS82" i="16"/>
  <c r="BR82" i="16"/>
  <c r="BN82" i="16"/>
  <c r="BM82" i="16"/>
  <c r="BI82" i="16"/>
  <c r="BH82" i="16"/>
  <c r="BD82" i="16"/>
  <c r="BC82" i="16"/>
  <c r="AY82" i="16"/>
  <c r="AX82" i="16"/>
  <c r="AT82" i="16"/>
  <c r="AS82" i="16"/>
  <c r="AO82" i="16"/>
  <c r="AN82" i="16"/>
  <c r="AJ82" i="16"/>
  <c r="AI82" i="16"/>
  <c r="AE82" i="16"/>
  <c r="AD82" i="16"/>
  <c r="Z82" i="16"/>
  <c r="Y82" i="16"/>
  <c r="U82" i="16"/>
  <c r="T82" i="16"/>
  <c r="P82" i="16"/>
  <c r="O82" i="16"/>
  <c r="CC81" i="16"/>
  <c r="CB81" i="16"/>
  <c r="BX81" i="16"/>
  <c r="BW81" i="16"/>
  <c r="BS81" i="16"/>
  <c r="BR81" i="16"/>
  <c r="BN81" i="16"/>
  <c r="BM81" i="16"/>
  <c r="BI81" i="16"/>
  <c r="BH81" i="16"/>
  <c r="BD81" i="16"/>
  <c r="BC81" i="16"/>
  <c r="AY81" i="16"/>
  <c r="AX81" i="16"/>
  <c r="AT81" i="16"/>
  <c r="AS81" i="16"/>
  <c r="AO81" i="16"/>
  <c r="AN81" i="16"/>
  <c r="AJ81" i="16"/>
  <c r="AI81" i="16"/>
  <c r="AE81" i="16"/>
  <c r="AD81" i="16"/>
  <c r="Z81" i="16"/>
  <c r="Y81" i="16"/>
  <c r="U81" i="16"/>
  <c r="T81" i="16"/>
  <c r="P81" i="16"/>
  <c r="O81" i="16"/>
  <c r="CC80" i="16"/>
  <c r="CB80" i="16"/>
  <c r="BX80" i="16"/>
  <c r="BW80" i="16"/>
  <c r="BS80" i="16"/>
  <c r="BR80" i="16"/>
  <c r="BN80" i="16"/>
  <c r="BM80" i="16"/>
  <c r="BI80" i="16"/>
  <c r="BH80" i="16"/>
  <c r="BD80" i="16"/>
  <c r="BC80" i="16"/>
  <c r="AY80" i="16"/>
  <c r="AX80" i="16"/>
  <c r="AT80" i="16"/>
  <c r="AS80" i="16"/>
  <c r="AO80" i="16"/>
  <c r="AN80" i="16"/>
  <c r="AJ80" i="16"/>
  <c r="AI80" i="16"/>
  <c r="AE80" i="16"/>
  <c r="AD80" i="16"/>
  <c r="Z80" i="16"/>
  <c r="Y80" i="16"/>
  <c r="U80" i="16"/>
  <c r="T80" i="16"/>
  <c r="P80" i="16"/>
  <c r="O80" i="16"/>
  <c r="CC79" i="16"/>
  <c r="CB79" i="16"/>
  <c r="BX79" i="16"/>
  <c r="BW79" i="16"/>
  <c r="BS79" i="16"/>
  <c r="BR79" i="16"/>
  <c r="BN79" i="16"/>
  <c r="BM79" i="16"/>
  <c r="BI79" i="16"/>
  <c r="BH79" i="16"/>
  <c r="BD79" i="16"/>
  <c r="BC79" i="16"/>
  <c r="AY79" i="16"/>
  <c r="AX79" i="16"/>
  <c r="AT79" i="16"/>
  <c r="AS79" i="16"/>
  <c r="AO79" i="16"/>
  <c r="AN79" i="16"/>
  <c r="AJ79" i="16"/>
  <c r="AI79" i="16"/>
  <c r="AE79" i="16"/>
  <c r="AD79" i="16"/>
  <c r="Z79" i="16"/>
  <c r="Y79" i="16"/>
  <c r="U79" i="16"/>
  <c r="T79" i="16"/>
  <c r="P79" i="16"/>
  <c r="O79" i="16"/>
  <c r="CC78" i="16"/>
  <c r="CB78" i="16"/>
  <c r="BX78" i="16"/>
  <c r="BW78" i="16"/>
  <c r="BS78" i="16"/>
  <c r="BR78" i="16"/>
  <c r="BN78" i="16"/>
  <c r="BM78" i="16"/>
  <c r="BI78" i="16"/>
  <c r="BH78" i="16"/>
  <c r="BD78" i="16"/>
  <c r="BC78" i="16"/>
  <c r="AY78" i="16"/>
  <c r="AX78" i="16"/>
  <c r="AT78" i="16"/>
  <c r="AS78" i="16"/>
  <c r="AO78" i="16"/>
  <c r="AN78" i="16"/>
  <c r="AJ78" i="16"/>
  <c r="AI78" i="16"/>
  <c r="AE78" i="16"/>
  <c r="AD78" i="16"/>
  <c r="Z78" i="16"/>
  <c r="Y78" i="16"/>
  <c r="U78" i="16"/>
  <c r="T78" i="16"/>
  <c r="P78" i="16"/>
  <c r="O78" i="16"/>
  <c r="CC71" i="16"/>
  <c r="CB71" i="16"/>
  <c r="BX71" i="16"/>
  <c r="BW71" i="16"/>
  <c r="BS71" i="16"/>
  <c r="BR71" i="16"/>
  <c r="BN71" i="16"/>
  <c r="BM71" i="16"/>
  <c r="BI71" i="16"/>
  <c r="BH71" i="16"/>
  <c r="BD71" i="16"/>
  <c r="BC71" i="16"/>
  <c r="AY71" i="16"/>
  <c r="AX71" i="16"/>
  <c r="AT71" i="16"/>
  <c r="AS71" i="16"/>
  <c r="AO71" i="16"/>
  <c r="AN71" i="16"/>
  <c r="AJ71" i="16"/>
  <c r="AI71" i="16"/>
  <c r="AE71" i="16"/>
  <c r="AD71" i="16"/>
  <c r="Z71" i="16"/>
  <c r="Y71" i="16"/>
  <c r="U71" i="16"/>
  <c r="T71" i="16"/>
  <c r="P71" i="16"/>
  <c r="O71" i="16"/>
  <c r="CC70" i="16"/>
  <c r="CB70" i="16"/>
  <c r="BX70" i="16"/>
  <c r="BW70" i="16"/>
  <c r="BS70" i="16"/>
  <c r="BR70" i="16"/>
  <c r="BN70" i="16"/>
  <c r="BM70" i="16"/>
  <c r="BI70" i="16"/>
  <c r="BH70" i="16"/>
  <c r="BD70" i="16"/>
  <c r="BC70" i="16"/>
  <c r="AY70" i="16"/>
  <c r="AX70" i="16"/>
  <c r="AT70" i="16"/>
  <c r="AS70" i="16"/>
  <c r="AO70" i="16"/>
  <c r="AN70" i="16"/>
  <c r="AJ70" i="16"/>
  <c r="AI70" i="16"/>
  <c r="AE70" i="16"/>
  <c r="AD70" i="16"/>
  <c r="Z70" i="16"/>
  <c r="Y70" i="16"/>
  <c r="U70" i="16"/>
  <c r="T70" i="16"/>
  <c r="P70" i="16"/>
  <c r="O70" i="16"/>
  <c r="CC68" i="16"/>
  <c r="CB68" i="16"/>
  <c r="BX68" i="16"/>
  <c r="BW68" i="16"/>
  <c r="BS68" i="16"/>
  <c r="BR68" i="16"/>
  <c r="BN68" i="16"/>
  <c r="BM68" i="16"/>
  <c r="BI68" i="16"/>
  <c r="BH68" i="16"/>
  <c r="BD68" i="16"/>
  <c r="BC68" i="16"/>
  <c r="AY68" i="16"/>
  <c r="AX68" i="16"/>
  <c r="AT68" i="16"/>
  <c r="AS68" i="16"/>
  <c r="AO68" i="16"/>
  <c r="AN68" i="16"/>
  <c r="AJ68" i="16"/>
  <c r="AI68" i="16"/>
  <c r="AE68" i="16"/>
  <c r="AD68" i="16"/>
  <c r="Z68" i="16"/>
  <c r="Y68" i="16"/>
  <c r="U68" i="16"/>
  <c r="T68" i="16"/>
  <c r="P68" i="16"/>
  <c r="O68" i="16"/>
  <c r="CC67" i="16"/>
  <c r="CB67" i="16"/>
  <c r="BX67" i="16"/>
  <c r="BW67" i="16"/>
  <c r="BS67" i="16"/>
  <c r="BR67" i="16"/>
  <c r="BN67" i="16"/>
  <c r="BM67" i="16"/>
  <c r="BI67" i="16"/>
  <c r="BH67" i="16"/>
  <c r="BD67" i="16"/>
  <c r="BC67" i="16"/>
  <c r="AY67" i="16"/>
  <c r="AX67" i="16"/>
  <c r="AT67" i="16"/>
  <c r="AS67" i="16"/>
  <c r="AO67" i="16"/>
  <c r="AN67" i="16"/>
  <c r="AJ67" i="16"/>
  <c r="AI67" i="16"/>
  <c r="AE67" i="16"/>
  <c r="AD67" i="16"/>
  <c r="Z67" i="16"/>
  <c r="Y67" i="16"/>
  <c r="U67" i="16"/>
  <c r="T67" i="16"/>
  <c r="P67" i="16"/>
  <c r="O67" i="16"/>
  <c r="CC66" i="16"/>
  <c r="CB66" i="16"/>
  <c r="BX66" i="16"/>
  <c r="BW66" i="16"/>
  <c r="BS66" i="16"/>
  <c r="BR66" i="16"/>
  <c r="BN66" i="16"/>
  <c r="BM66" i="16"/>
  <c r="BI66" i="16"/>
  <c r="BH66" i="16"/>
  <c r="BD66" i="16"/>
  <c r="BC66" i="16"/>
  <c r="AY66" i="16"/>
  <c r="AX66" i="16"/>
  <c r="AT66" i="16"/>
  <c r="AS66" i="16"/>
  <c r="AO66" i="16"/>
  <c r="AN66" i="16"/>
  <c r="AJ66" i="16"/>
  <c r="AI66" i="16"/>
  <c r="AE66" i="16"/>
  <c r="AD66" i="16"/>
  <c r="Z66" i="16"/>
  <c r="Y66" i="16"/>
  <c r="U66" i="16"/>
  <c r="T66" i="16"/>
  <c r="P66" i="16"/>
  <c r="O66" i="16"/>
  <c r="CC64" i="16"/>
  <c r="CB64" i="16"/>
  <c r="BX64" i="16"/>
  <c r="BW64" i="16"/>
  <c r="BS64" i="16"/>
  <c r="BR64" i="16"/>
  <c r="BN64" i="16"/>
  <c r="BM64" i="16"/>
  <c r="BI64" i="16"/>
  <c r="BH64" i="16"/>
  <c r="BD64" i="16"/>
  <c r="BC64" i="16"/>
  <c r="AY64" i="16"/>
  <c r="AX64" i="16"/>
  <c r="AT64" i="16"/>
  <c r="AS64" i="16"/>
  <c r="AO64" i="16"/>
  <c r="AN64" i="16"/>
  <c r="AJ64" i="16"/>
  <c r="AI64" i="16"/>
  <c r="AE64" i="16"/>
  <c r="AD64" i="16"/>
  <c r="Z64" i="16"/>
  <c r="Y64" i="16"/>
  <c r="U64" i="16"/>
  <c r="T64" i="16"/>
  <c r="P64" i="16"/>
  <c r="O64" i="16"/>
  <c r="CC63" i="16"/>
  <c r="CB63" i="16"/>
  <c r="BX63" i="16"/>
  <c r="BW63" i="16"/>
  <c r="BS63" i="16"/>
  <c r="BR63" i="16"/>
  <c r="BN63" i="16"/>
  <c r="BM63" i="16"/>
  <c r="BI63" i="16"/>
  <c r="BH63" i="16"/>
  <c r="BD63" i="16"/>
  <c r="BC63" i="16"/>
  <c r="AY63" i="16"/>
  <c r="AX63" i="16"/>
  <c r="AT63" i="16"/>
  <c r="AS63" i="16"/>
  <c r="AO63" i="16"/>
  <c r="AN63" i="16"/>
  <c r="AJ63" i="16"/>
  <c r="AI63" i="16"/>
  <c r="AE63" i="16"/>
  <c r="AD63" i="16"/>
  <c r="Z63" i="16"/>
  <c r="Y63" i="16"/>
  <c r="U63" i="16"/>
  <c r="T63" i="16"/>
  <c r="P63" i="16"/>
  <c r="O63" i="16"/>
  <c r="CC62" i="16"/>
  <c r="CB62" i="16"/>
  <c r="BX62" i="16"/>
  <c r="BW62" i="16"/>
  <c r="BS62" i="16"/>
  <c r="BR62" i="16"/>
  <c r="BN62" i="16"/>
  <c r="BM62" i="16"/>
  <c r="BI62" i="16"/>
  <c r="BH62" i="16"/>
  <c r="BD62" i="16"/>
  <c r="BC62" i="16"/>
  <c r="AY62" i="16"/>
  <c r="AX62" i="16"/>
  <c r="AT62" i="16"/>
  <c r="AS62" i="16"/>
  <c r="AO62" i="16"/>
  <c r="AN62" i="16"/>
  <c r="AJ62" i="16"/>
  <c r="AI62" i="16"/>
  <c r="AE62" i="16"/>
  <c r="AD62" i="16"/>
  <c r="Z62" i="16"/>
  <c r="Y62" i="16"/>
  <c r="U62" i="16"/>
  <c r="T62" i="16"/>
  <c r="P62" i="16"/>
  <c r="O62" i="16"/>
  <c r="CC60" i="16"/>
  <c r="CB60" i="16"/>
  <c r="BX60" i="16"/>
  <c r="BW60" i="16"/>
  <c r="BS60" i="16"/>
  <c r="BR60" i="16"/>
  <c r="BN60" i="16"/>
  <c r="BM60" i="16"/>
  <c r="BI60" i="16"/>
  <c r="BH60" i="16"/>
  <c r="BD60" i="16"/>
  <c r="BC60" i="16"/>
  <c r="AY60" i="16"/>
  <c r="AX60" i="16"/>
  <c r="AT60" i="16"/>
  <c r="AS60" i="16"/>
  <c r="AO60" i="16"/>
  <c r="AN60" i="16"/>
  <c r="AJ60" i="16"/>
  <c r="AI60" i="16"/>
  <c r="AE60" i="16"/>
  <c r="AD60" i="16"/>
  <c r="Z60" i="16"/>
  <c r="Y60" i="16"/>
  <c r="U60" i="16"/>
  <c r="T60" i="16"/>
  <c r="P60" i="16"/>
  <c r="O60" i="16"/>
  <c r="CC59" i="16"/>
  <c r="CB59" i="16"/>
  <c r="BX59" i="16"/>
  <c r="BW59" i="16"/>
  <c r="BS59" i="16"/>
  <c r="BR59" i="16"/>
  <c r="BN59" i="16"/>
  <c r="BM59" i="16"/>
  <c r="BI59" i="16"/>
  <c r="BH59" i="16"/>
  <c r="BD59" i="16"/>
  <c r="BC59" i="16"/>
  <c r="AY59" i="16"/>
  <c r="AX59" i="16"/>
  <c r="AT59" i="16"/>
  <c r="AS59" i="16"/>
  <c r="AO59" i="16"/>
  <c r="AN59" i="16"/>
  <c r="AJ59" i="16"/>
  <c r="AI59" i="16"/>
  <c r="AE59" i="16"/>
  <c r="AD59" i="16"/>
  <c r="Z59" i="16"/>
  <c r="Y59" i="16"/>
  <c r="U59" i="16"/>
  <c r="T59" i="16"/>
  <c r="P59" i="16"/>
  <c r="O59" i="16"/>
  <c r="CC58" i="16"/>
  <c r="CB58" i="16"/>
  <c r="BX58" i="16"/>
  <c r="BW58" i="16"/>
  <c r="BS58" i="16"/>
  <c r="BR58" i="16"/>
  <c r="BN58" i="16"/>
  <c r="BM58" i="16"/>
  <c r="BI58" i="16"/>
  <c r="BH58" i="16"/>
  <c r="BD58" i="16"/>
  <c r="BC58" i="16"/>
  <c r="AY58" i="16"/>
  <c r="AX58" i="16"/>
  <c r="AT58" i="16"/>
  <c r="AS58" i="16"/>
  <c r="AO58" i="16"/>
  <c r="AN58" i="16"/>
  <c r="AJ58" i="16"/>
  <c r="AI58" i="16"/>
  <c r="AE58" i="16"/>
  <c r="AD58" i="16"/>
  <c r="Z58" i="16"/>
  <c r="Y58" i="16"/>
  <c r="U58" i="16"/>
  <c r="T58" i="16"/>
  <c r="P58" i="16"/>
  <c r="O58" i="16"/>
  <c r="CC57" i="16"/>
  <c r="CB57" i="16"/>
  <c r="BX57" i="16"/>
  <c r="BW57" i="16"/>
  <c r="BS57" i="16"/>
  <c r="BR57" i="16"/>
  <c r="BN57" i="16"/>
  <c r="BM57" i="16"/>
  <c r="BI57" i="16"/>
  <c r="BH57" i="16"/>
  <c r="BD57" i="16"/>
  <c r="BC57" i="16"/>
  <c r="AY57" i="16"/>
  <c r="AX57" i="16"/>
  <c r="AT57" i="16"/>
  <c r="AS57" i="16"/>
  <c r="AO57" i="16"/>
  <c r="AN57" i="16"/>
  <c r="AJ57" i="16"/>
  <c r="AI57" i="16"/>
  <c r="AE57" i="16"/>
  <c r="AD57" i="16"/>
  <c r="Z57" i="16"/>
  <c r="Y57" i="16"/>
  <c r="U57" i="16"/>
  <c r="T57" i="16"/>
  <c r="P57" i="16"/>
  <c r="O57" i="16"/>
  <c r="CC56" i="16"/>
  <c r="CB56" i="16"/>
  <c r="BX56" i="16"/>
  <c r="BW56" i="16"/>
  <c r="BS56" i="16"/>
  <c r="BR56" i="16"/>
  <c r="BN56" i="16"/>
  <c r="BM56" i="16"/>
  <c r="BI56" i="16"/>
  <c r="BH56" i="16"/>
  <c r="BD56" i="16"/>
  <c r="BC56" i="16"/>
  <c r="AY56" i="16"/>
  <c r="AX56" i="16"/>
  <c r="AT56" i="16"/>
  <c r="AS56" i="16"/>
  <c r="AO56" i="16"/>
  <c r="AN56" i="16"/>
  <c r="AJ56" i="16"/>
  <c r="AI56" i="16"/>
  <c r="AE56" i="16"/>
  <c r="AD56" i="16"/>
  <c r="Z56" i="16"/>
  <c r="Y56" i="16"/>
  <c r="U56" i="16"/>
  <c r="T56" i="16"/>
  <c r="P56" i="16"/>
  <c r="O56" i="16"/>
  <c r="CC55" i="16"/>
  <c r="CB55" i="16"/>
  <c r="BX55" i="16"/>
  <c r="BW55" i="16"/>
  <c r="BS55" i="16"/>
  <c r="BR55" i="16"/>
  <c r="BN55" i="16"/>
  <c r="BM55" i="16"/>
  <c r="BI55" i="16"/>
  <c r="BH55" i="16"/>
  <c r="BD55" i="16"/>
  <c r="BC55" i="16"/>
  <c r="AY55" i="16"/>
  <c r="AX55" i="16"/>
  <c r="AT55" i="16"/>
  <c r="AS55" i="16"/>
  <c r="AO55" i="16"/>
  <c r="AN55" i="16"/>
  <c r="AJ55" i="16"/>
  <c r="AI55" i="16"/>
  <c r="AE55" i="16"/>
  <c r="AD55" i="16"/>
  <c r="Z55" i="16"/>
  <c r="Y55" i="16"/>
  <c r="U55" i="16"/>
  <c r="T55" i="16"/>
  <c r="P55" i="16"/>
  <c r="O55" i="16"/>
  <c r="CC54" i="16"/>
  <c r="CB54" i="16"/>
  <c r="BX54" i="16"/>
  <c r="BW54" i="16"/>
  <c r="BS54" i="16"/>
  <c r="BR54" i="16"/>
  <c r="BN54" i="16"/>
  <c r="BM54" i="16"/>
  <c r="BI54" i="16"/>
  <c r="BH54" i="16"/>
  <c r="BD54" i="16"/>
  <c r="BC54" i="16"/>
  <c r="AY54" i="16"/>
  <c r="AX54" i="16"/>
  <c r="AT54" i="16"/>
  <c r="AS54" i="16"/>
  <c r="AO54" i="16"/>
  <c r="AN54" i="16"/>
  <c r="AJ54" i="16"/>
  <c r="AI54" i="16"/>
  <c r="AE54" i="16"/>
  <c r="AD54" i="16"/>
  <c r="Z54" i="16"/>
  <c r="Y54" i="16"/>
  <c r="U54" i="16"/>
  <c r="T54" i="16"/>
  <c r="P54" i="16"/>
  <c r="O54" i="16"/>
  <c r="CC51" i="16"/>
  <c r="CB51" i="16"/>
  <c r="BX51" i="16"/>
  <c r="BW51" i="16"/>
  <c r="BS51" i="16"/>
  <c r="BR51" i="16"/>
  <c r="BN51" i="16"/>
  <c r="BM51" i="16"/>
  <c r="BI51" i="16"/>
  <c r="BH51" i="16"/>
  <c r="BD51" i="16"/>
  <c r="BC51" i="16"/>
  <c r="AY51" i="16"/>
  <c r="AX51" i="16"/>
  <c r="AT51" i="16"/>
  <c r="AS51" i="16"/>
  <c r="AO51" i="16"/>
  <c r="AN51" i="16"/>
  <c r="AJ51" i="16"/>
  <c r="AI51" i="16"/>
  <c r="AE51" i="16"/>
  <c r="AD51" i="16"/>
  <c r="Z51" i="16"/>
  <c r="Y51" i="16"/>
  <c r="U51" i="16"/>
  <c r="T51" i="16"/>
  <c r="P51" i="16"/>
  <c r="O51" i="16"/>
  <c r="CC50" i="16"/>
  <c r="CB50" i="16"/>
  <c r="BX50" i="16"/>
  <c r="BW50" i="16"/>
  <c r="BS50" i="16"/>
  <c r="BR50" i="16"/>
  <c r="BN50" i="16"/>
  <c r="BM50" i="16"/>
  <c r="BI50" i="16"/>
  <c r="BH50" i="16"/>
  <c r="BD50" i="16"/>
  <c r="BC50" i="16"/>
  <c r="AY50" i="16"/>
  <c r="AX50" i="16"/>
  <c r="AT50" i="16"/>
  <c r="AS50" i="16"/>
  <c r="AO50" i="16"/>
  <c r="AN50" i="16"/>
  <c r="AJ50" i="16"/>
  <c r="AI50" i="16"/>
  <c r="AE50" i="16"/>
  <c r="AD50" i="16"/>
  <c r="Z50" i="16"/>
  <c r="Y50" i="16"/>
  <c r="U50" i="16"/>
  <c r="T50" i="16"/>
  <c r="P50" i="16"/>
  <c r="O50" i="16"/>
  <c r="CC49" i="16"/>
  <c r="CB49" i="16"/>
  <c r="BX49" i="16"/>
  <c r="BW49" i="16"/>
  <c r="BS49" i="16"/>
  <c r="BR49" i="16"/>
  <c r="BN49" i="16"/>
  <c r="BM49" i="16"/>
  <c r="BI49" i="16"/>
  <c r="BH49" i="16"/>
  <c r="BD49" i="16"/>
  <c r="BC49" i="16"/>
  <c r="AY49" i="16"/>
  <c r="AX49" i="16"/>
  <c r="AT49" i="16"/>
  <c r="AS49" i="16"/>
  <c r="AO49" i="16"/>
  <c r="AN49" i="16"/>
  <c r="AJ49" i="16"/>
  <c r="AI49" i="16"/>
  <c r="AE49" i="16"/>
  <c r="AD49" i="16"/>
  <c r="Z49" i="16"/>
  <c r="Y49" i="16"/>
  <c r="U49" i="16"/>
  <c r="T49" i="16"/>
  <c r="P49" i="16"/>
  <c r="O49" i="16"/>
  <c r="CC48" i="16"/>
  <c r="CB48" i="16"/>
  <c r="BX48" i="16"/>
  <c r="BW48" i="16"/>
  <c r="BS48" i="16"/>
  <c r="BR48" i="16"/>
  <c r="BN48" i="16"/>
  <c r="BM48" i="16"/>
  <c r="BI48" i="16"/>
  <c r="BH48" i="16"/>
  <c r="BD48" i="16"/>
  <c r="BC48" i="16"/>
  <c r="AY48" i="16"/>
  <c r="AX48" i="16"/>
  <c r="AT48" i="16"/>
  <c r="AS48" i="16"/>
  <c r="AO48" i="16"/>
  <c r="AN48" i="16"/>
  <c r="AJ48" i="16"/>
  <c r="AI48" i="16"/>
  <c r="AE48" i="16"/>
  <c r="AD48" i="16"/>
  <c r="Z48" i="16"/>
  <c r="Y48" i="16"/>
  <c r="U48" i="16"/>
  <c r="T48" i="16"/>
  <c r="P48" i="16"/>
  <c r="O48" i="16"/>
  <c r="CC47" i="16"/>
  <c r="CB47" i="16"/>
  <c r="BX47" i="16"/>
  <c r="BW47" i="16"/>
  <c r="BS47" i="16"/>
  <c r="BR47" i="16"/>
  <c r="BN47" i="16"/>
  <c r="BM47" i="16"/>
  <c r="BI47" i="16"/>
  <c r="BH47" i="16"/>
  <c r="BD47" i="16"/>
  <c r="BC47" i="16"/>
  <c r="AY47" i="16"/>
  <c r="AX47" i="16"/>
  <c r="AT47" i="16"/>
  <c r="AS47" i="16"/>
  <c r="AO47" i="16"/>
  <c r="AN47" i="16"/>
  <c r="AJ47" i="16"/>
  <c r="AI47" i="16"/>
  <c r="AE47" i="16"/>
  <c r="AD47" i="16"/>
  <c r="Z47" i="16"/>
  <c r="Y47" i="16"/>
  <c r="U47" i="16"/>
  <c r="T47" i="16"/>
  <c r="P47" i="16"/>
  <c r="O47" i="16"/>
  <c r="CC46" i="16"/>
  <c r="CB46" i="16"/>
  <c r="BX46" i="16"/>
  <c r="BW46" i="16"/>
  <c r="BS46" i="16"/>
  <c r="BR46" i="16"/>
  <c r="BN46" i="16"/>
  <c r="BM46" i="16"/>
  <c r="BI46" i="16"/>
  <c r="BH46" i="16"/>
  <c r="BD46" i="16"/>
  <c r="BC46" i="16"/>
  <c r="AY46" i="16"/>
  <c r="AX46" i="16"/>
  <c r="AT46" i="16"/>
  <c r="AS46" i="16"/>
  <c r="AO46" i="16"/>
  <c r="AN46" i="16"/>
  <c r="AJ46" i="16"/>
  <c r="AI46" i="16"/>
  <c r="AE46" i="16"/>
  <c r="AD46" i="16"/>
  <c r="Z46" i="16"/>
  <c r="Y46" i="16"/>
  <c r="U46" i="16"/>
  <c r="T46" i="16"/>
  <c r="P46" i="16"/>
  <c r="O46" i="16"/>
  <c r="CC45" i="16"/>
  <c r="CB45" i="16"/>
  <c r="BX45" i="16"/>
  <c r="BW45" i="16"/>
  <c r="BS45" i="16"/>
  <c r="BR45" i="16"/>
  <c r="BN45" i="16"/>
  <c r="BM45" i="16"/>
  <c r="BI45" i="16"/>
  <c r="BH45" i="16"/>
  <c r="BD45" i="16"/>
  <c r="BC45" i="16"/>
  <c r="AY45" i="16"/>
  <c r="AX45" i="16"/>
  <c r="AT45" i="16"/>
  <c r="AS45" i="16"/>
  <c r="AO45" i="16"/>
  <c r="AN45" i="16"/>
  <c r="AJ45" i="16"/>
  <c r="AI45" i="16"/>
  <c r="AE45" i="16"/>
  <c r="AD45" i="16"/>
  <c r="Z45" i="16"/>
  <c r="Y45" i="16"/>
  <c r="U45" i="16"/>
  <c r="T45" i="16"/>
  <c r="P45" i="16"/>
  <c r="O45" i="16"/>
  <c r="CC44" i="16"/>
  <c r="CB44" i="16"/>
  <c r="BX44" i="16"/>
  <c r="BW44" i="16"/>
  <c r="BS44" i="16"/>
  <c r="BR44" i="16"/>
  <c r="BN44" i="16"/>
  <c r="BM44" i="16"/>
  <c r="BI44" i="16"/>
  <c r="BH44" i="16"/>
  <c r="BD44" i="16"/>
  <c r="BC44" i="16"/>
  <c r="AY44" i="16"/>
  <c r="AX44" i="16"/>
  <c r="AT44" i="16"/>
  <c r="AS44" i="16"/>
  <c r="AO44" i="16"/>
  <c r="AN44" i="16"/>
  <c r="AJ44" i="16"/>
  <c r="AI44" i="16"/>
  <c r="AE44" i="16"/>
  <c r="AD44" i="16"/>
  <c r="Z44" i="16"/>
  <c r="Y44" i="16"/>
  <c r="U44" i="16"/>
  <c r="T44" i="16"/>
  <c r="P44" i="16"/>
  <c r="O44" i="16"/>
  <c r="CC43" i="16"/>
  <c r="CB43" i="16"/>
  <c r="BX43" i="16"/>
  <c r="BW43" i="16"/>
  <c r="BS43" i="16"/>
  <c r="BR43" i="16"/>
  <c r="BN43" i="16"/>
  <c r="BM43" i="16"/>
  <c r="BI43" i="16"/>
  <c r="BH43" i="16"/>
  <c r="BD43" i="16"/>
  <c r="BC43" i="16"/>
  <c r="AY43" i="16"/>
  <c r="AX43" i="16"/>
  <c r="AT43" i="16"/>
  <c r="AS43" i="16"/>
  <c r="AO43" i="16"/>
  <c r="AN43" i="16"/>
  <c r="AJ43" i="16"/>
  <c r="AI43" i="16"/>
  <c r="AE43" i="16"/>
  <c r="AD43" i="16"/>
  <c r="Z43" i="16"/>
  <c r="Y43" i="16"/>
  <c r="U43" i="16"/>
  <c r="T43" i="16"/>
  <c r="P43" i="16"/>
  <c r="O43" i="16"/>
  <c r="CC42" i="16"/>
  <c r="CB42" i="16"/>
  <c r="BX42" i="16"/>
  <c r="BW42" i="16"/>
  <c r="BS42" i="16"/>
  <c r="BR42" i="16"/>
  <c r="BN42" i="16"/>
  <c r="BM42" i="16"/>
  <c r="BI42" i="16"/>
  <c r="BH42" i="16"/>
  <c r="BD42" i="16"/>
  <c r="BC42" i="16"/>
  <c r="AY42" i="16"/>
  <c r="AX42" i="16"/>
  <c r="AT42" i="16"/>
  <c r="AS42" i="16"/>
  <c r="AO42" i="16"/>
  <c r="AN42" i="16"/>
  <c r="AJ42" i="16"/>
  <c r="AI42" i="16"/>
  <c r="AE42" i="16"/>
  <c r="AD42" i="16"/>
  <c r="Z42" i="16"/>
  <c r="Y42" i="16"/>
  <c r="U42" i="16"/>
  <c r="T42" i="16"/>
  <c r="P42" i="16"/>
  <c r="O42" i="16"/>
  <c r="CC41" i="16"/>
  <c r="CB41" i="16"/>
  <c r="BX41" i="16"/>
  <c r="BW41" i="16"/>
  <c r="BS41" i="16"/>
  <c r="BR41" i="16"/>
  <c r="BN41" i="16"/>
  <c r="BM41" i="16"/>
  <c r="BI41" i="16"/>
  <c r="BH41" i="16"/>
  <c r="BD41" i="16"/>
  <c r="BC41" i="16"/>
  <c r="AY41" i="16"/>
  <c r="AX41" i="16"/>
  <c r="AT41" i="16"/>
  <c r="AS41" i="16"/>
  <c r="AO41" i="16"/>
  <c r="AN41" i="16"/>
  <c r="AJ41" i="16"/>
  <c r="AI41" i="16"/>
  <c r="AE41" i="16"/>
  <c r="AD41" i="16"/>
  <c r="Z41" i="16"/>
  <c r="Y41" i="16"/>
  <c r="U41" i="16"/>
  <c r="T41" i="16"/>
  <c r="P41" i="16"/>
  <c r="O41" i="16"/>
  <c r="CC39" i="16"/>
  <c r="CB39" i="16"/>
  <c r="BX39" i="16"/>
  <c r="BW39" i="16"/>
  <c r="BS39" i="16"/>
  <c r="BR39" i="16"/>
  <c r="BN39" i="16"/>
  <c r="BM39" i="16"/>
  <c r="BI39" i="16"/>
  <c r="BH39" i="16"/>
  <c r="BD39" i="16"/>
  <c r="BC39" i="16"/>
  <c r="AY39" i="16"/>
  <c r="AX39" i="16"/>
  <c r="AT39" i="16"/>
  <c r="AS39" i="16"/>
  <c r="AO39" i="16"/>
  <c r="AN39" i="16"/>
  <c r="AJ39" i="16"/>
  <c r="AI39" i="16"/>
  <c r="AE39" i="16"/>
  <c r="AD39" i="16"/>
  <c r="Z39" i="16"/>
  <c r="Y39" i="16"/>
  <c r="U39" i="16"/>
  <c r="T39" i="16"/>
  <c r="P39" i="16"/>
  <c r="O39" i="16"/>
  <c r="CC38" i="16"/>
  <c r="CB38" i="16"/>
  <c r="BX38" i="16"/>
  <c r="BW38" i="16"/>
  <c r="BS38" i="16"/>
  <c r="BR38" i="16"/>
  <c r="BN38" i="16"/>
  <c r="BM38" i="16"/>
  <c r="BI38" i="16"/>
  <c r="BH38" i="16"/>
  <c r="BD38" i="16"/>
  <c r="BC38" i="16"/>
  <c r="AY38" i="16"/>
  <c r="AX38" i="16"/>
  <c r="AT38" i="16"/>
  <c r="AS38" i="16"/>
  <c r="AO38" i="16"/>
  <c r="AN38" i="16"/>
  <c r="AJ38" i="16"/>
  <c r="AI38" i="16"/>
  <c r="AE38" i="16"/>
  <c r="AD38" i="16"/>
  <c r="Z38" i="16"/>
  <c r="Y38" i="16"/>
  <c r="U38" i="16"/>
  <c r="T38" i="16"/>
  <c r="P38" i="16"/>
  <c r="O38" i="16"/>
  <c r="CC37" i="16"/>
  <c r="CB37" i="16"/>
  <c r="BX37" i="16"/>
  <c r="BW37" i="16"/>
  <c r="BS37" i="16"/>
  <c r="BR37" i="16"/>
  <c r="BN37" i="16"/>
  <c r="BM37" i="16"/>
  <c r="BI37" i="16"/>
  <c r="BH37" i="16"/>
  <c r="BD37" i="16"/>
  <c r="BC37" i="16"/>
  <c r="AY37" i="16"/>
  <c r="AX37" i="16"/>
  <c r="AT37" i="16"/>
  <c r="AS37" i="16"/>
  <c r="AO37" i="16"/>
  <c r="AN37" i="16"/>
  <c r="AJ37" i="16"/>
  <c r="AI37" i="16"/>
  <c r="AE37" i="16"/>
  <c r="AD37" i="16"/>
  <c r="Z37" i="16"/>
  <c r="Y37" i="16"/>
  <c r="U37" i="16"/>
  <c r="T37" i="16"/>
  <c r="P37" i="16"/>
  <c r="O37" i="16"/>
  <c r="CC36" i="16"/>
  <c r="CB36" i="16"/>
  <c r="BX36" i="16"/>
  <c r="BW36" i="16"/>
  <c r="BS36" i="16"/>
  <c r="BR36" i="16"/>
  <c r="BN36" i="16"/>
  <c r="BM36" i="16"/>
  <c r="BI36" i="16"/>
  <c r="BH36" i="16"/>
  <c r="BD36" i="16"/>
  <c r="BC36" i="16"/>
  <c r="AY36" i="16"/>
  <c r="AX36" i="16"/>
  <c r="AT36" i="16"/>
  <c r="AS36" i="16"/>
  <c r="AO36" i="16"/>
  <c r="AN36" i="16"/>
  <c r="AJ36" i="16"/>
  <c r="AI36" i="16"/>
  <c r="AE36" i="16"/>
  <c r="AD36" i="16"/>
  <c r="Z36" i="16"/>
  <c r="Y36" i="16"/>
  <c r="U36" i="16"/>
  <c r="T36" i="16"/>
  <c r="P36" i="16"/>
  <c r="O36" i="16"/>
  <c r="CC35" i="16"/>
  <c r="CB35" i="16"/>
  <c r="BX35" i="16"/>
  <c r="BW35" i="16"/>
  <c r="BS35" i="16"/>
  <c r="BR35" i="16"/>
  <c r="BN35" i="16"/>
  <c r="BM35" i="16"/>
  <c r="BI35" i="16"/>
  <c r="BH35" i="16"/>
  <c r="BD35" i="16"/>
  <c r="BC35" i="16"/>
  <c r="AY35" i="16"/>
  <c r="AX35" i="16"/>
  <c r="AT35" i="16"/>
  <c r="AS35" i="16"/>
  <c r="AO35" i="16"/>
  <c r="AN35" i="16"/>
  <c r="AJ35" i="16"/>
  <c r="AI35" i="16"/>
  <c r="AE35" i="16"/>
  <c r="AD35" i="16"/>
  <c r="Z35" i="16"/>
  <c r="Y35" i="16"/>
  <c r="U35" i="16"/>
  <c r="T35" i="16"/>
  <c r="P35" i="16"/>
  <c r="O35" i="16"/>
  <c r="CC34" i="16"/>
  <c r="CB34" i="16"/>
  <c r="BX34" i="16"/>
  <c r="BW34" i="16"/>
  <c r="BS34" i="16"/>
  <c r="BR34" i="16"/>
  <c r="BN34" i="16"/>
  <c r="BM34" i="16"/>
  <c r="BI34" i="16"/>
  <c r="BH34" i="16"/>
  <c r="BD34" i="16"/>
  <c r="BC34" i="16"/>
  <c r="AY34" i="16"/>
  <c r="AX34" i="16"/>
  <c r="AT34" i="16"/>
  <c r="AS34" i="16"/>
  <c r="AO34" i="16"/>
  <c r="AN34" i="16"/>
  <c r="AJ34" i="16"/>
  <c r="AI34" i="16"/>
  <c r="AE34" i="16"/>
  <c r="AD34" i="16"/>
  <c r="Z34" i="16"/>
  <c r="Y34" i="16"/>
  <c r="U34" i="16"/>
  <c r="T34" i="16"/>
  <c r="P34" i="16"/>
  <c r="O34" i="16"/>
  <c r="CC33" i="16"/>
  <c r="CB33" i="16"/>
  <c r="BX33" i="16"/>
  <c r="BW33" i="16"/>
  <c r="BS33" i="16"/>
  <c r="BR33" i="16"/>
  <c r="BN33" i="16"/>
  <c r="BM33" i="16"/>
  <c r="BI33" i="16"/>
  <c r="BH33" i="16"/>
  <c r="BD33" i="16"/>
  <c r="BC33" i="16"/>
  <c r="AY33" i="16"/>
  <c r="AX33" i="16"/>
  <c r="AT33" i="16"/>
  <c r="AS33" i="16"/>
  <c r="AO33" i="16"/>
  <c r="AN33" i="16"/>
  <c r="AJ33" i="16"/>
  <c r="AI33" i="16"/>
  <c r="AE33" i="16"/>
  <c r="AD33" i="16"/>
  <c r="Z33" i="16"/>
  <c r="Y33" i="16"/>
  <c r="U33" i="16"/>
  <c r="T33" i="16"/>
  <c r="P33" i="16"/>
  <c r="O33" i="16"/>
  <c r="CC32" i="16"/>
  <c r="CB32" i="16"/>
  <c r="BX32" i="16"/>
  <c r="BW32" i="16"/>
  <c r="BS32" i="16"/>
  <c r="BR32" i="16"/>
  <c r="BN32" i="16"/>
  <c r="BM32" i="16"/>
  <c r="BI32" i="16"/>
  <c r="BH32" i="16"/>
  <c r="BD32" i="16"/>
  <c r="BC32" i="16"/>
  <c r="AY32" i="16"/>
  <c r="AX32" i="16"/>
  <c r="AT32" i="16"/>
  <c r="AS32" i="16"/>
  <c r="AO32" i="16"/>
  <c r="AN32" i="16"/>
  <c r="AJ32" i="16"/>
  <c r="AI32" i="16"/>
  <c r="AE32" i="16"/>
  <c r="AD32" i="16"/>
  <c r="Z32" i="16"/>
  <c r="Y32" i="16"/>
  <c r="U32" i="16"/>
  <c r="T32" i="16"/>
  <c r="P32" i="16"/>
  <c r="O32" i="16"/>
  <c r="CC31" i="16"/>
  <c r="CB31" i="16"/>
  <c r="BX31" i="16"/>
  <c r="BW31" i="16"/>
  <c r="BS31" i="16"/>
  <c r="BR31" i="16"/>
  <c r="BN31" i="16"/>
  <c r="BM31" i="16"/>
  <c r="BI31" i="16"/>
  <c r="BH31" i="16"/>
  <c r="BD31" i="16"/>
  <c r="BC31" i="16"/>
  <c r="AY31" i="16"/>
  <c r="AX31" i="16"/>
  <c r="AT31" i="16"/>
  <c r="AS31" i="16"/>
  <c r="AO31" i="16"/>
  <c r="AN31" i="16"/>
  <c r="AJ31" i="16"/>
  <c r="AI31" i="16"/>
  <c r="AE31" i="16"/>
  <c r="AD31" i="16"/>
  <c r="Z31" i="16"/>
  <c r="Y31" i="16"/>
  <c r="U31" i="16"/>
  <c r="T31" i="16"/>
  <c r="P31" i="16"/>
  <c r="O31" i="16"/>
  <c r="CC30" i="16"/>
  <c r="CB30" i="16"/>
  <c r="BX30" i="16"/>
  <c r="BW30" i="16"/>
  <c r="BS30" i="16"/>
  <c r="BR30" i="16"/>
  <c r="BN30" i="16"/>
  <c r="BM30" i="16"/>
  <c r="BI30" i="16"/>
  <c r="BH30" i="16"/>
  <c r="BD30" i="16"/>
  <c r="BC30" i="16"/>
  <c r="AY30" i="16"/>
  <c r="AX30" i="16"/>
  <c r="AT30" i="16"/>
  <c r="AS30" i="16"/>
  <c r="AO30" i="16"/>
  <c r="AN30" i="16"/>
  <c r="AJ30" i="16"/>
  <c r="AI30" i="16"/>
  <c r="AE30" i="16"/>
  <c r="AD30" i="16"/>
  <c r="Z30" i="16"/>
  <c r="Y30" i="16"/>
  <c r="U30" i="16"/>
  <c r="T30" i="16"/>
  <c r="P30" i="16"/>
  <c r="O30" i="16"/>
  <c r="CC29" i="16"/>
  <c r="CB29" i="16"/>
  <c r="BX29" i="16"/>
  <c r="BW29" i="16"/>
  <c r="BS29" i="16"/>
  <c r="BR29" i="16"/>
  <c r="BN29" i="16"/>
  <c r="BM29" i="16"/>
  <c r="BI29" i="16"/>
  <c r="BH29" i="16"/>
  <c r="BD29" i="16"/>
  <c r="BC29" i="16"/>
  <c r="AY29" i="16"/>
  <c r="AX29" i="16"/>
  <c r="AT29" i="16"/>
  <c r="AS29" i="16"/>
  <c r="AO29" i="16"/>
  <c r="AN29" i="16"/>
  <c r="AJ29" i="16"/>
  <c r="AI29" i="16"/>
  <c r="AE29" i="16"/>
  <c r="AD29" i="16"/>
  <c r="Z29" i="16"/>
  <c r="Y29" i="16"/>
  <c r="U29" i="16"/>
  <c r="T29" i="16"/>
  <c r="P29" i="16"/>
  <c r="O29" i="16"/>
  <c r="CC28" i="16"/>
  <c r="CB28" i="16"/>
  <c r="BX28" i="16"/>
  <c r="BW28" i="16"/>
  <c r="BS28" i="16"/>
  <c r="BR28" i="16"/>
  <c r="BN28" i="16"/>
  <c r="BM28" i="16"/>
  <c r="BI28" i="16"/>
  <c r="BH28" i="16"/>
  <c r="BD28" i="16"/>
  <c r="BC28" i="16"/>
  <c r="AY28" i="16"/>
  <c r="AX28" i="16"/>
  <c r="AT28" i="16"/>
  <c r="AS28" i="16"/>
  <c r="AO28" i="16"/>
  <c r="AN28" i="16"/>
  <c r="AJ28" i="16"/>
  <c r="AI28" i="16"/>
  <c r="AE28" i="16"/>
  <c r="AD28" i="16"/>
  <c r="Z28" i="16"/>
  <c r="Y28" i="16"/>
  <c r="U28" i="16"/>
  <c r="T28" i="16"/>
  <c r="P28" i="16"/>
  <c r="O28" i="16"/>
  <c r="CC27" i="16"/>
  <c r="CB27" i="16"/>
  <c r="BX27" i="16"/>
  <c r="BW27" i="16"/>
  <c r="BS27" i="16"/>
  <c r="BR27" i="16"/>
  <c r="BN27" i="16"/>
  <c r="BM27" i="16"/>
  <c r="BI27" i="16"/>
  <c r="BH27" i="16"/>
  <c r="BD27" i="16"/>
  <c r="BC27" i="16"/>
  <c r="AY27" i="16"/>
  <c r="AX27" i="16"/>
  <c r="AT27" i="16"/>
  <c r="AS27" i="16"/>
  <c r="AO27" i="16"/>
  <c r="AN27" i="16"/>
  <c r="AJ27" i="16"/>
  <c r="AI27" i="16"/>
  <c r="AE27" i="16"/>
  <c r="AD27" i="16"/>
  <c r="Z27" i="16"/>
  <c r="Y27" i="16"/>
  <c r="U27" i="16"/>
  <c r="T27" i="16"/>
  <c r="P27" i="16"/>
  <c r="O27" i="16"/>
  <c r="CC25" i="16"/>
  <c r="CB25" i="16"/>
  <c r="BX25" i="16"/>
  <c r="BW25" i="16"/>
  <c r="BS25" i="16"/>
  <c r="BR25" i="16"/>
  <c r="BN25" i="16"/>
  <c r="BM25" i="16"/>
  <c r="BI25" i="16"/>
  <c r="BH25" i="16"/>
  <c r="BD25" i="16"/>
  <c r="BC25" i="16"/>
  <c r="AY25" i="16"/>
  <c r="AX25" i="16"/>
  <c r="AT25" i="16"/>
  <c r="AS25" i="16"/>
  <c r="AO25" i="16"/>
  <c r="AN25" i="16"/>
  <c r="AJ25" i="16"/>
  <c r="AI25" i="16"/>
  <c r="AE25" i="16"/>
  <c r="AD25" i="16"/>
  <c r="Z25" i="16"/>
  <c r="Y25" i="16"/>
  <c r="U25" i="16"/>
  <c r="T25" i="16"/>
  <c r="P25" i="16"/>
  <c r="O25" i="16"/>
  <c r="CC24" i="16"/>
  <c r="CB24" i="16"/>
  <c r="BX24" i="16"/>
  <c r="BW24" i="16"/>
  <c r="BS24" i="16"/>
  <c r="BR24" i="16"/>
  <c r="BN24" i="16"/>
  <c r="BM24" i="16"/>
  <c r="BI24" i="16"/>
  <c r="BH24" i="16"/>
  <c r="BD24" i="16"/>
  <c r="BC24" i="16"/>
  <c r="AY24" i="16"/>
  <c r="AX24" i="16"/>
  <c r="AT24" i="16"/>
  <c r="AS24" i="16"/>
  <c r="AO24" i="16"/>
  <c r="AN24" i="16"/>
  <c r="AJ24" i="16"/>
  <c r="AI24" i="16"/>
  <c r="AE24" i="16"/>
  <c r="AD24" i="16"/>
  <c r="Z24" i="16"/>
  <c r="Y24" i="16"/>
  <c r="U24" i="16"/>
  <c r="T24" i="16"/>
  <c r="P24" i="16"/>
  <c r="O24" i="16"/>
  <c r="CC23" i="16"/>
  <c r="CB23" i="16"/>
  <c r="BX23" i="16"/>
  <c r="BW23" i="16"/>
  <c r="BS23" i="16"/>
  <c r="BR23" i="16"/>
  <c r="BN23" i="16"/>
  <c r="BM23" i="16"/>
  <c r="BI23" i="16"/>
  <c r="BH23" i="16"/>
  <c r="BD23" i="16"/>
  <c r="BC23" i="16"/>
  <c r="AY23" i="16"/>
  <c r="AX23" i="16"/>
  <c r="AT23" i="16"/>
  <c r="AS23" i="16"/>
  <c r="AO23" i="16"/>
  <c r="AN23" i="16"/>
  <c r="AJ23" i="16"/>
  <c r="AI23" i="16"/>
  <c r="AE23" i="16"/>
  <c r="AD23" i="16"/>
  <c r="Z23" i="16"/>
  <c r="Y23" i="16"/>
  <c r="U23" i="16"/>
  <c r="T23" i="16"/>
  <c r="P23" i="16"/>
  <c r="O23" i="16"/>
  <c r="CC22" i="16"/>
  <c r="CB22" i="16"/>
  <c r="BX22" i="16"/>
  <c r="BW22" i="16"/>
  <c r="BS22" i="16"/>
  <c r="BR22" i="16"/>
  <c r="BN22" i="16"/>
  <c r="BM22" i="16"/>
  <c r="BI22" i="16"/>
  <c r="BH22" i="16"/>
  <c r="BD22" i="16"/>
  <c r="BC22" i="16"/>
  <c r="AY22" i="16"/>
  <c r="AX22" i="16"/>
  <c r="AT22" i="16"/>
  <c r="AS22" i="16"/>
  <c r="AO22" i="16"/>
  <c r="AN22" i="16"/>
  <c r="AJ22" i="16"/>
  <c r="AI22" i="16"/>
  <c r="AE22" i="16"/>
  <c r="AD22" i="16"/>
  <c r="Z22" i="16"/>
  <c r="Y22" i="16"/>
  <c r="U22" i="16"/>
  <c r="T22" i="16"/>
  <c r="P22" i="16"/>
  <c r="O22" i="16"/>
  <c r="CC21" i="16"/>
  <c r="CB21" i="16"/>
  <c r="BX21" i="16"/>
  <c r="BW21" i="16"/>
  <c r="BS21" i="16"/>
  <c r="BR21" i="16"/>
  <c r="BN21" i="16"/>
  <c r="BM21" i="16"/>
  <c r="BI21" i="16"/>
  <c r="BH21" i="16"/>
  <c r="BD21" i="16"/>
  <c r="BC21" i="16"/>
  <c r="AY21" i="16"/>
  <c r="AX21" i="16"/>
  <c r="AT21" i="16"/>
  <c r="AS21" i="16"/>
  <c r="AO21" i="16"/>
  <c r="AN21" i="16"/>
  <c r="AJ21" i="16"/>
  <c r="AI21" i="16"/>
  <c r="AE21" i="16"/>
  <c r="AD21" i="16"/>
  <c r="Z21" i="16"/>
  <c r="Y21" i="16"/>
  <c r="U21" i="16"/>
  <c r="T21" i="16"/>
  <c r="P21" i="16"/>
  <c r="O21" i="16"/>
  <c r="CC20" i="16"/>
  <c r="CB20" i="16"/>
  <c r="BX20" i="16"/>
  <c r="BW20" i="16"/>
  <c r="BS20" i="16"/>
  <c r="BR20" i="16"/>
  <c r="BN20" i="16"/>
  <c r="BM20" i="16"/>
  <c r="BI20" i="16"/>
  <c r="BH20" i="16"/>
  <c r="BD20" i="16"/>
  <c r="BC20" i="16"/>
  <c r="AY20" i="16"/>
  <c r="AX20" i="16"/>
  <c r="AT20" i="16"/>
  <c r="AS20" i="16"/>
  <c r="AO20" i="16"/>
  <c r="AN20" i="16"/>
  <c r="AJ20" i="16"/>
  <c r="AI20" i="16"/>
  <c r="AE20" i="16"/>
  <c r="AD20" i="16"/>
  <c r="Z20" i="16"/>
  <c r="Y20" i="16"/>
  <c r="U20" i="16"/>
  <c r="T20" i="16"/>
  <c r="P20" i="16"/>
  <c r="O20" i="16"/>
  <c r="CC19" i="16"/>
  <c r="CB19" i="16"/>
  <c r="BX19" i="16"/>
  <c r="BW19" i="16"/>
  <c r="BS19" i="16"/>
  <c r="BR19" i="16"/>
  <c r="BN19" i="16"/>
  <c r="BM19" i="16"/>
  <c r="BI19" i="16"/>
  <c r="BH19" i="16"/>
  <c r="BD19" i="16"/>
  <c r="BC19" i="16"/>
  <c r="AY19" i="16"/>
  <c r="AX19" i="16"/>
  <c r="AT19" i="16"/>
  <c r="AS19" i="16"/>
  <c r="AO19" i="16"/>
  <c r="AN19" i="16"/>
  <c r="AJ19" i="16"/>
  <c r="AI19" i="16"/>
  <c r="AE19" i="16"/>
  <c r="AD19" i="16"/>
  <c r="Z19" i="16"/>
  <c r="Y19" i="16"/>
  <c r="U19" i="16"/>
  <c r="T19" i="16"/>
  <c r="P19" i="16"/>
  <c r="O19" i="16"/>
  <c r="CC18" i="16"/>
  <c r="CB18" i="16"/>
  <c r="BX18" i="16"/>
  <c r="BW18" i="16"/>
  <c r="BS18" i="16"/>
  <c r="BR18" i="16"/>
  <c r="BN18" i="16"/>
  <c r="BM18" i="16"/>
  <c r="BI18" i="16"/>
  <c r="BH18" i="16"/>
  <c r="BD18" i="16"/>
  <c r="BC18" i="16"/>
  <c r="AY18" i="16"/>
  <c r="AX18" i="16"/>
  <c r="AT18" i="16"/>
  <c r="AS18" i="16"/>
  <c r="AO18" i="16"/>
  <c r="AN18" i="16"/>
  <c r="AJ18" i="16"/>
  <c r="AI18" i="16"/>
  <c r="AE18" i="16"/>
  <c r="AD18" i="16"/>
  <c r="Z18" i="16"/>
  <c r="Y18" i="16"/>
  <c r="U18" i="16"/>
  <c r="T18" i="16"/>
  <c r="P18" i="16"/>
  <c r="O18" i="16"/>
  <c r="CC17" i="16"/>
  <c r="CB17" i="16"/>
  <c r="BX17" i="16"/>
  <c r="BW17" i="16"/>
  <c r="BS17" i="16"/>
  <c r="BR17" i="16"/>
  <c r="BN17" i="16"/>
  <c r="BM17" i="16"/>
  <c r="BI17" i="16"/>
  <c r="BH17" i="16"/>
  <c r="BD17" i="16"/>
  <c r="BC17" i="16"/>
  <c r="AY17" i="16"/>
  <c r="AX17" i="16"/>
  <c r="AT17" i="16"/>
  <c r="AS17" i="16"/>
  <c r="AO17" i="16"/>
  <c r="AN17" i="16"/>
  <c r="AJ17" i="16"/>
  <c r="AI17" i="16"/>
  <c r="AE17" i="16"/>
  <c r="AD17" i="16"/>
  <c r="Z17" i="16"/>
  <c r="Y17" i="16"/>
  <c r="U17" i="16"/>
  <c r="T17" i="16"/>
  <c r="P17" i="16"/>
  <c r="O17" i="16"/>
  <c r="CC16" i="16"/>
  <c r="CB16" i="16"/>
  <c r="BX16" i="16"/>
  <c r="BW16" i="16"/>
  <c r="BS16" i="16"/>
  <c r="BR16" i="16"/>
  <c r="BN16" i="16"/>
  <c r="BM16" i="16"/>
  <c r="BI16" i="16"/>
  <c r="BH16" i="16"/>
  <c r="BD16" i="16"/>
  <c r="BC16" i="16"/>
  <c r="AY16" i="16"/>
  <c r="AX16" i="16"/>
  <c r="AT16" i="16"/>
  <c r="AS16" i="16"/>
  <c r="AO16" i="16"/>
  <c r="AN16" i="16"/>
  <c r="AJ16" i="16"/>
  <c r="AI16" i="16"/>
  <c r="AE16" i="16"/>
  <c r="AD16" i="16"/>
  <c r="Z16" i="16"/>
  <c r="Y16" i="16"/>
  <c r="U16" i="16"/>
  <c r="T16" i="16"/>
  <c r="P16" i="16"/>
  <c r="O16" i="16"/>
  <c r="CC15" i="16"/>
  <c r="CB15" i="16"/>
  <c r="BX15" i="16"/>
  <c r="BW15" i="16"/>
  <c r="BS15" i="16"/>
  <c r="BR15" i="16"/>
  <c r="BN15" i="16"/>
  <c r="BM15" i="16"/>
  <c r="BI15" i="16"/>
  <c r="BH15" i="16"/>
  <c r="BD15" i="16"/>
  <c r="BC15" i="16"/>
  <c r="AY15" i="16"/>
  <c r="AX15" i="16"/>
  <c r="AT15" i="16"/>
  <c r="AS15" i="16"/>
  <c r="AO15" i="16"/>
  <c r="AN15" i="16"/>
  <c r="AJ15" i="16"/>
  <c r="AI15" i="16"/>
  <c r="AE15" i="16"/>
  <c r="AD15" i="16"/>
  <c r="Z15" i="16"/>
  <c r="Y15" i="16"/>
  <c r="U15" i="16"/>
  <c r="T15" i="16"/>
  <c r="P15" i="16"/>
  <c r="O15" i="16"/>
  <c r="CC13" i="16"/>
  <c r="CB13" i="16"/>
  <c r="BX13" i="16"/>
  <c r="BW13" i="16"/>
  <c r="BS13" i="16"/>
  <c r="BR13" i="16"/>
  <c r="BN13" i="16"/>
  <c r="BM13" i="16"/>
  <c r="BI13" i="16"/>
  <c r="BH13" i="16"/>
  <c r="BD13" i="16"/>
  <c r="BC13" i="16"/>
  <c r="AY13" i="16"/>
  <c r="AX13" i="16"/>
  <c r="AT13" i="16"/>
  <c r="AS13" i="16"/>
  <c r="AO13" i="16"/>
  <c r="AN13" i="16"/>
  <c r="AJ13" i="16"/>
  <c r="AI13" i="16"/>
  <c r="AE13" i="16"/>
  <c r="AD13" i="16"/>
  <c r="Z13" i="16"/>
  <c r="Y13" i="16"/>
  <c r="U13" i="16"/>
  <c r="T13" i="16"/>
  <c r="P13" i="16"/>
  <c r="O13" i="16"/>
  <c r="CC12" i="16"/>
  <c r="CB12" i="16"/>
  <c r="BX12" i="16"/>
  <c r="BW12" i="16"/>
  <c r="BS12" i="16"/>
  <c r="BR12" i="16"/>
  <c r="BN12" i="16"/>
  <c r="BM12" i="16"/>
  <c r="BI12" i="16"/>
  <c r="BH12" i="16"/>
  <c r="BD12" i="16"/>
  <c r="BC12" i="16"/>
  <c r="AY12" i="16"/>
  <c r="AX12" i="16"/>
  <c r="AT12" i="16"/>
  <c r="AS12" i="16"/>
  <c r="AO12" i="16"/>
  <c r="AN12" i="16"/>
  <c r="AJ12" i="16"/>
  <c r="AI12" i="16"/>
  <c r="AE12" i="16"/>
  <c r="AD12" i="16"/>
  <c r="Z12" i="16"/>
  <c r="Y12" i="16"/>
  <c r="U12" i="16"/>
  <c r="T12" i="16"/>
  <c r="P12" i="16"/>
  <c r="O12" i="16"/>
  <c r="CC11" i="16"/>
  <c r="CB11" i="16"/>
  <c r="BX11" i="16"/>
  <c r="BW11" i="16"/>
  <c r="BS11" i="16"/>
  <c r="BR11" i="16"/>
  <c r="BN11" i="16"/>
  <c r="BM11" i="16"/>
  <c r="BI11" i="16"/>
  <c r="BH11" i="16"/>
  <c r="BD11" i="16"/>
  <c r="BC11" i="16"/>
  <c r="AY11" i="16"/>
  <c r="AX11" i="16"/>
  <c r="AT11" i="16"/>
  <c r="AS11" i="16"/>
  <c r="AO11" i="16"/>
  <c r="AN11" i="16"/>
  <c r="AJ11" i="16"/>
  <c r="AI11" i="16"/>
  <c r="AE11" i="16"/>
  <c r="AD11" i="16"/>
  <c r="Z11" i="16"/>
  <c r="Y11" i="16"/>
  <c r="U11" i="16"/>
  <c r="T11" i="16"/>
  <c r="P11" i="16"/>
  <c r="O11" i="16"/>
  <c r="CC10" i="16"/>
  <c r="CB10" i="16"/>
  <c r="BX10" i="16"/>
  <c r="BW10" i="16"/>
  <c r="BS10" i="16"/>
  <c r="BR10" i="16"/>
  <c r="BN10" i="16"/>
  <c r="BM10" i="16"/>
  <c r="BI10" i="16"/>
  <c r="BH10" i="16"/>
  <c r="BD10" i="16"/>
  <c r="BC10" i="16"/>
  <c r="AY10" i="16"/>
  <c r="AX10" i="16"/>
  <c r="AT10" i="16"/>
  <c r="AS10" i="16"/>
  <c r="AO10" i="16"/>
  <c r="AN10" i="16"/>
  <c r="AJ10" i="16"/>
  <c r="AI10" i="16"/>
  <c r="AE10" i="16"/>
  <c r="AD10" i="16"/>
  <c r="Z10" i="16"/>
  <c r="Y10" i="16"/>
  <c r="U10" i="16"/>
  <c r="T10" i="16"/>
  <c r="P10" i="16"/>
  <c r="O10" i="16"/>
  <c r="CC9" i="16"/>
  <c r="CB9" i="16"/>
  <c r="BX9" i="16"/>
  <c r="BW9" i="16"/>
  <c r="BS9" i="16"/>
  <c r="BR9" i="16"/>
  <c r="BN9" i="16"/>
  <c r="BM9" i="16"/>
  <c r="BI9" i="16"/>
  <c r="BH9" i="16"/>
  <c r="BD9" i="16"/>
  <c r="BC9" i="16"/>
  <c r="AY9" i="16"/>
  <c r="AX9" i="16"/>
  <c r="AT9" i="16"/>
  <c r="AS9" i="16"/>
  <c r="AO9" i="16"/>
  <c r="AN9" i="16"/>
  <c r="AJ9" i="16"/>
  <c r="AI9" i="16"/>
  <c r="AE9" i="16"/>
  <c r="AD9" i="16"/>
  <c r="Z9" i="16"/>
  <c r="Y9" i="16"/>
  <c r="U9" i="16"/>
  <c r="T9" i="16"/>
  <c r="P9" i="16"/>
  <c r="O9" i="16"/>
  <c r="CC8" i="16"/>
  <c r="CB8" i="16"/>
  <c r="BX8" i="16"/>
  <c r="BW8" i="16"/>
  <c r="BS8" i="16"/>
  <c r="BR8" i="16"/>
  <c r="BR3" i="16" s="1"/>
  <c r="BN8" i="16"/>
  <c r="BM8" i="16"/>
  <c r="BI8" i="16"/>
  <c r="BH8" i="16"/>
  <c r="BH3" i="16" s="1"/>
  <c r="BD8" i="16"/>
  <c r="BC8" i="16"/>
  <c r="AY8" i="16"/>
  <c r="AY3" i="16" s="1"/>
  <c r="AX8" i="16"/>
  <c r="AX3" i="16" s="1"/>
  <c r="AT8" i="16"/>
  <c r="AS8" i="16"/>
  <c r="AO8" i="16"/>
  <c r="AN8" i="16"/>
  <c r="AN3" i="16" s="1"/>
  <c r="AJ8" i="16"/>
  <c r="AI8" i="16"/>
  <c r="AE8" i="16"/>
  <c r="AE3" i="16" s="1"/>
  <c r="AD8" i="16"/>
  <c r="AD3" i="16" s="1"/>
  <c r="Z8" i="16"/>
  <c r="Y8" i="16"/>
  <c r="U8" i="16"/>
  <c r="T8" i="16"/>
  <c r="T3" i="16" s="1"/>
  <c r="P8" i="16"/>
  <c r="P3" i="16" s="1"/>
  <c r="O8" i="16"/>
  <c r="O3" i="16" s="1"/>
  <c r="CC3" i="16"/>
  <c r="CB3" i="16"/>
  <c r="A1" i="16"/>
  <c r="K83" i="16"/>
  <c r="J83" i="16"/>
  <c r="A83" i="16"/>
  <c r="K82" i="16"/>
  <c r="J82" i="16"/>
  <c r="A82" i="16" s="1"/>
  <c r="K81" i="16"/>
  <c r="J81" i="16"/>
  <c r="A81" i="16"/>
  <c r="K80" i="16"/>
  <c r="B80" i="16" s="1"/>
  <c r="J80" i="16"/>
  <c r="K79" i="16"/>
  <c r="J79" i="16"/>
  <c r="A79" i="16"/>
  <c r="K78" i="16"/>
  <c r="B78" i="16" s="1"/>
  <c r="J78" i="16"/>
  <c r="A78" i="16"/>
  <c r="K71" i="16"/>
  <c r="J71" i="16"/>
  <c r="A71" i="16" s="1"/>
  <c r="K70" i="16"/>
  <c r="B70" i="16" s="1"/>
  <c r="J70" i="16"/>
  <c r="A70" i="16"/>
  <c r="K68" i="16"/>
  <c r="J68" i="16"/>
  <c r="A68" i="16"/>
  <c r="K67" i="16"/>
  <c r="B67" i="16" s="1"/>
  <c r="J67" i="16"/>
  <c r="A67" i="16" s="1"/>
  <c r="K66" i="16"/>
  <c r="J66" i="16"/>
  <c r="A66" i="16" s="1"/>
  <c r="K64" i="16"/>
  <c r="B64" i="16" s="1"/>
  <c r="J64" i="16"/>
  <c r="A64" i="16" s="1"/>
  <c r="K63" i="16"/>
  <c r="J63" i="16"/>
  <c r="A63" i="16" s="1"/>
  <c r="K62" i="16"/>
  <c r="B62" i="16" s="1"/>
  <c r="J62" i="16"/>
  <c r="A62" i="16" s="1"/>
  <c r="K60" i="16"/>
  <c r="J60" i="16"/>
  <c r="A60" i="16" s="1"/>
  <c r="K59" i="16"/>
  <c r="B59" i="16" s="1"/>
  <c r="J59" i="16"/>
  <c r="A59" i="16" s="1"/>
  <c r="K58" i="16"/>
  <c r="J58" i="16"/>
  <c r="A58" i="16" s="1"/>
  <c r="K57" i="16"/>
  <c r="B57" i="16" s="1"/>
  <c r="J57" i="16"/>
  <c r="A57" i="16" s="1"/>
  <c r="K56" i="16"/>
  <c r="J56" i="16"/>
  <c r="A56" i="16" s="1"/>
  <c r="K55" i="16"/>
  <c r="B55" i="16" s="1"/>
  <c r="J55" i="16"/>
  <c r="A55" i="16" s="1"/>
  <c r="K54" i="16"/>
  <c r="J54" i="16"/>
  <c r="A54" i="16" s="1"/>
  <c r="K51" i="16"/>
  <c r="B51" i="16" s="1"/>
  <c r="J51" i="16"/>
  <c r="A51" i="16" s="1"/>
  <c r="K50" i="16"/>
  <c r="J50" i="16"/>
  <c r="A50" i="16" s="1"/>
  <c r="K49" i="16"/>
  <c r="B49" i="16" s="1"/>
  <c r="J49" i="16"/>
  <c r="A49" i="16" s="1"/>
  <c r="K48" i="16"/>
  <c r="J48" i="16"/>
  <c r="A48" i="16" s="1"/>
  <c r="K47" i="16"/>
  <c r="J47" i="16"/>
  <c r="A47" i="16" s="1"/>
  <c r="K46" i="16"/>
  <c r="J46" i="16"/>
  <c r="A46" i="16" s="1"/>
  <c r="K45" i="16"/>
  <c r="J45" i="16"/>
  <c r="A45" i="16" s="1"/>
  <c r="K44" i="16"/>
  <c r="J44" i="16"/>
  <c r="A44" i="16" s="1"/>
  <c r="K43" i="16"/>
  <c r="J43" i="16"/>
  <c r="A43" i="16" s="1"/>
  <c r="K42" i="16"/>
  <c r="B42" i="16" s="1"/>
  <c r="J42" i="16"/>
  <c r="A42" i="16" s="1"/>
  <c r="K41" i="16"/>
  <c r="J41" i="16"/>
  <c r="A41" i="16" s="1"/>
  <c r="K39" i="16"/>
  <c r="J39" i="16"/>
  <c r="A39" i="16" s="1"/>
  <c r="K38" i="16"/>
  <c r="J38" i="16"/>
  <c r="A38" i="16" s="1"/>
  <c r="K37" i="16"/>
  <c r="J37" i="16"/>
  <c r="A37" i="16" s="1"/>
  <c r="K36" i="16"/>
  <c r="J36" i="16"/>
  <c r="A36" i="16" s="1"/>
  <c r="K35" i="16"/>
  <c r="J35" i="16"/>
  <c r="A35" i="16" s="1"/>
  <c r="K34" i="16"/>
  <c r="J34" i="16"/>
  <c r="A34" i="16" s="1"/>
  <c r="K33" i="16"/>
  <c r="J33" i="16"/>
  <c r="A33" i="16" s="1"/>
  <c r="K32" i="16"/>
  <c r="J32" i="16"/>
  <c r="A32" i="16" s="1"/>
  <c r="K31" i="16"/>
  <c r="B31" i="16" s="1"/>
  <c r="J31" i="16"/>
  <c r="A31" i="16" s="1"/>
  <c r="K30" i="16"/>
  <c r="B30" i="16" s="1"/>
  <c r="J30" i="16"/>
  <c r="A30" i="16" s="1"/>
  <c r="K29" i="16"/>
  <c r="B29" i="16" s="1"/>
  <c r="J29" i="16"/>
  <c r="A29" i="16" s="1"/>
  <c r="K28" i="16"/>
  <c r="J28" i="16"/>
  <c r="A28" i="16" s="1"/>
  <c r="K27" i="16"/>
  <c r="J27" i="16"/>
  <c r="A27" i="16" s="1"/>
  <c r="K25" i="16"/>
  <c r="J25" i="16"/>
  <c r="A25" i="16" s="1"/>
  <c r="K24" i="16"/>
  <c r="B24" i="16" s="1"/>
  <c r="J24" i="16"/>
  <c r="A24" i="16" s="1"/>
  <c r="K23" i="16"/>
  <c r="J23" i="16"/>
  <c r="A23" i="16" s="1"/>
  <c r="K22" i="16"/>
  <c r="B22" i="16" s="1"/>
  <c r="J22" i="16"/>
  <c r="A22" i="16" s="1"/>
  <c r="K21" i="16"/>
  <c r="B21" i="16" s="1"/>
  <c r="J21" i="16"/>
  <c r="A21" i="16" s="1"/>
  <c r="K20" i="16"/>
  <c r="B20" i="16" s="1"/>
  <c r="J20" i="16"/>
  <c r="A20" i="16" s="1"/>
  <c r="K19" i="16"/>
  <c r="J19" i="16"/>
  <c r="A19" i="16" s="1"/>
  <c r="K18" i="16"/>
  <c r="J18" i="16"/>
  <c r="A18" i="16" s="1"/>
  <c r="K17" i="16"/>
  <c r="B17" i="16" s="1"/>
  <c r="J17" i="16"/>
  <c r="A17" i="16" s="1"/>
  <c r="K16" i="16"/>
  <c r="B16" i="16" s="1"/>
  <c r="J16" i="16"/>
  <c r="A16" i="16" s="1"/>
  <c r="K15" i="16"/>
  <c r="B15" i="16" s="1"/>
  <c r="J15" i="16"/>
  <c r="A15" i="16" s="1"/>
  <c r="K13" i="16"/>
  <c r="J13" i="16"/>
  <c r="A13" i="16" s="1"/>
  <c r="K12" i="16"/>
  <c r="J12" i="16"/>
  <c r="A12" i="16" s="1"/>
  <c r="K11" i="16"/>
  <c r="J11" i="16"/>
  <c r="A11" i="16" s="1"/>
  <c r="K10" i="16"/>
  <c r="B10" i="16" s="1"/>
  <c r="J10" i="16"/>
  <c r="A10" i="16" s="1"/>
  <c r="K9" i="16"/>
  <c r="J9" i="16"/>
  <c r="A9" i="16" s="1"/>
  <c r="K8" i="16"/>
  <c r="J8" i="16"/>
  <c r="A8" i="16" s="1"/>
  <c r="D3" i="16"/>
  <c r="D2" i="16"/>
  <c r="BY4" i="4"/>
  <c r="BT4" i="4"/>
  <c r="BO4" i="4"/>
  <c r="BJ4" i="4"/>
  <c r="BE4" i="4"/>
  <c r="AZ4" i="4"/>
  <c r="AU4" i="4"/>
  <c r="AP4" i="4"/>
  <c r="AK4" i="4"/>
  <c r="AF4" i="4"/>
  <c r="K75" i="4"/>
  <c r="J75" i="4"/>
  <c r="K74" i="4"/>
  <c r="J74" i="4"/>
  <c r="K73" i="4"/>
  <c r="J73" i="4"/>
  <c r="K72" i="4"/>
  <c r="J72" i="4"/>
  <c r="K71" i="4"/>
  <c r="J71" i="4"/>
  <c r="K70" i="4"/>
  <c r="J70" i="4"/>
  <c r="K69" i="4"/>
  <c r="J69" i="4"/>
  <c r="K68" i="4"/>
  <c r="J68" i="4"/>
  <c r="K55" i="4"/>
  <c r="J55" i="4"/>
  <c r="K54" i="4"/>
  <c r="J54" i="4"/>
  <c r="K53" i="4"/>
  <c r="J53" i="4"/>
  <c r="K52" i="4"/>
  <c r="J52" i="4"/>
  <c r="K51" i="4"/>
  <c r="J51" i="4"/>
  <c r="K50" i="4"/>
  <c r="J50" i="4"/>
  <c r="K49" i="4"/>
  <c r="J49" i="4"/>
  <c r="K48" i="4"/>
  <c r="J48" i="4"/>
  <c r="K46" i="4"/>
  <c r="J46" i="4"/>
  <c r="K45" i="4"/>
  <c r="J45" i="4"/>
  <c r="K44" i="4"/>
  <c r="J44" i="4"/>
  <c r="K43" i="4"/>
  <c r="J43" i="4"/>
  <c r="K42" i="4"/>
  <c r="J42" i="4"/>
  <c r="K41" i="4"/>
  <c r="J41" i="4"/>
  <c r="K40" i="4"/>
  <c r="J40" i="4"/>
  <c r="K35" i="4"/>
  <c r="J35" i="4"/>
  <c r="K34" i="4"/>
  <c r="J34" i="4"/>
  <c r="K32" i="4"/>
  <c r="J32" i="4"/>
  <c r="K31" i="4"/>
  <c r="J31" i="4"/>
  <c r="K30" i="4"/>
  <c r="J30" i="4"/>
  <c r="K29" i="4"/>
  <c r="J29" i="4"/>
  <c r="K28" i="4"/>
  <c r="J28" i="4"/>
  <c r="K27" i="4"/>
  <c r="J27" i="4"/>
  <c r="K26" i="4"/>
  <c r="J26" i="4"/>
  <c r="K25" i="4"/>
  <c r="J25" i="4"/>
  <c r="K23" i="4"/>
  <c r="J23" i="4"/>
  <c r="K22" i="4"/>
  <c r="J22" i="4"/>
  <c r="K21" i="4"/>
  <c r="J21" i="4"/>
  <c r="K20" i="4"/>
  <c r="J20" i="4"/>
  <c r="K19" i="4"/>
  <c r="J19" i="4"/>
  <c r="K18" i="4"/>
  <c r="J18" i="4"/>
  <c r="K17" i="4"/>
  <c r="J17" i="4"/>
  <c r="K15" i="4"/>
  <c r="J15" i="4"/>
  <c r="K14" i="4"/>
  <c r="J14" i="4"/>
  <c r="K13" i="4"/>
  <c r="J13" i="4"/>
  <c r="K12" i="4"/>
  <c r="J12" i="4"/>
  <c r="K11" i="4"/>
  <c r="J11" i="4"/>
  <c r="K9" i="4"/>
  <c r="J9" i="4"/>
  <c r="K7" i="4"/>
  <c r="J7" i="4"/>
  <c r="B15" i="1"/>
  <c r="B16" i="1"/>
  <c r="B17" i="1"/>
  <c r="B18" i="1"/>
  <c r="B19" i="1"/>
  <c r="B20" i="1"/>
  <c r="B21" i="1"/>
  <c r="B22" i="1"/>
  <c r="B23" i="1"/>
  <c r="B24" i="1"/>
  <c r="AE41" i="4"/>
  <c r="AD41" i="4"/>
  <c r="Z41" i="4"/>
  <c r="Y41" i="4"/>
  <c r="U41" i="4"/>
  <c r="T41" i="4"/>
  <c r="P41" i="4"/>
  <c r="O41" i="4"/>
  <c r="AE51" i="4"/>
  <c r="AD51" i="4"/>
  <c r="Z51" i="4"/>
  <c r="Y51" i="4"/>
  <c r="U51" i="4"/>
  <c r="T51" i="4"/>
  <c r="P51" i="4"/>
  <c r="O51" i="4"/>
  <c r="A31" i="5" l="1"/>
  <c r="B31" i="5"/>
  <c r="B13" i="5"/>
  <c r="A9" i="5"/>
  <c r="A13" i="5"/>
  <c r="B9" i="5"/>
  <c r="BN3" i="4"/>
  <c r="AG7" i="7"/>
  <c r="R7" i="7"/>
  <c r="AP7" i="7"/>
  <c r="U7" i="7"/>
  <c r="AD7" i="7"/>
  <c r="O7" i="7"/>
  <c r="L7" i="7"/>
  <c r="BE7" i="7"/>
  <c r="AS7" i="7"/>
  <c r="I7" i="7"/>
  <c r="X7" i="7"/>
  <c r="AM7" i="7"/>
  <c r="AJ7" i="7"/>
  <c r="B17" i="5"/>
  <c r="B45" i="5"/>
  <c r="B10" i="5"/>
  <c r="B16" i="5"/>
  <c r="B40" i="5"/>
  <c r="B44" i="5"/>
  <c r="B50" i="5"/>
  <c r="B55" i="5"/>
  <c r="B61" i="5"/>
  <c r="B65" i="5"/>
  <c r="B70" i="5"/>
  <c r="B15" i="5"/>
  <c r="B22" i="5"/>
  <c r="B26" i="5"/>
  <c r="B33" i="5"/>
  <c r="B47" i="5"/>
  <c r="A8" i="5"/>
  <c r="A12" i="5"/>
  <c r="A30" i="5"/>
  <c r="A38" i="5"/>
  <c r="A42" i="5"/>
  <c r="A46" i="5"/>
  <c r="A53" i="5"/>
  <c r="A58" i="5"/>
  <c r="A63" i="5"/>
  <c r="A68" i="5"/>
  <c r="A72" i="5"/>
  <c r="A20" i="5"/>
  <c r="A24" i="5"/>
  <c r="A28" i="5"/>
  <c r="A35" i="5"/>
  <c r="A57" i="5"/>
  <c r="B59" i="5"/>
  <c r="B12" i="5"/>
  <c r="B30" i="5"/>
  <c r="B38" i="5"/>
  <c r="B42" i="5"/>
  <c r="B46" i="5"/>
  <c r="B53" i="5"/>
  <c r="B58" i="5"/>
  <c r="B63" i="5"/>
  <c r="B68" i="5"/>
  <c r="B72" i="5"/>
  <c r="B20" i="5"/>
  <c r="B24" i="5"/>
  <c r="B28" i="5"/>
  <c r="B35" i="5"/>
  <c r="B57" i="5"/>
  <c r="A11" i="5"/>
  <c r="A17" i="5"/>
  <c r="A41" i="5"/>
  <c r="A45" i="5"/>
  <c r="A52" i="5"/>
  <c r="A56" i="5"/>
  <c r="A62" i="5"/>
  <c r="A67" i="5"/>
  <c r="A71" i="5"/>
  <c r="A19" i="5"/>
  <c r="A23" i="5"/>
  <c r="A27" i="5"/>
  <c r="A34" i="5"/>
  <c r="A48" i="5"/>
  <c r="B56" i="5"/>
  <c r="B62" i="5"/>
  <c r="B67" i="5"/>
  <c r="B71" i="5"/>
  <c r="B19" i="5"/>
  <c r="B23" i="5"/>
  <c r="B27" i="5"/>
  <c r="B34" i="5"/>
  <c r="B48" i="5"/>
  <c r="B11" i="5"/>
  <c r="B41" i="5"/>
  <c r="B52" i="5"/>
  <c r="A10" i="5"/>
  <c r="A16" i="5"/>
  <c r="A40" i="5"/>
  <c r="A44" i="5"/>
  <c r="A50" i="5"/>
  <c r="A55" i="5"/>
  <c r="A61" i="5"/>
  <c r="A65" i="5"/>
  <c r="A70" i="5"/>
  <c r="A15" i="5"/>
  <c r="A22" i="5"/>
  <c r="A26" i="5"/>
  <c r="A33" i="5"/>
  <c r="A47" i="5"/>
  <c r="F26" i="7"/>
  <c r="P2" i="7"/>
  <c r="AN2" i="7"/>
  <c r="AH2" i="7"/>
  <c r="AE2" i="7"/>
  <c r="V2" i="7"/>
  <c r="F8" i="7"/>
  <c r="BF2" i="7"/>
  <c r="C21" i="2" s="1"/>
  <c r="AB2" i="7"/>
  <c r="S2" i="7"/>
  <c r="AQ2" i="7"/>
  <c r="F60" i="7"/>
  <c r="M2" i="7"/>
  <c r="AT2" i="7"/>
  <c r="BS3" i="4"/>
  <c r="BI3" i="4"/>
  <c r="CC3" i="4"/>
  <c r="BX3" i="4"/>
  <c r="A80" i="16"/>
  <c r="AI3" i="16"/>
  <c r="BC3" i="16"/>
  <c r="BW3" i="16"/>
  <c r="Y3" i="16"/>
  <c r="AS3" i="16"/>
  <c r="AJ3" i="16"/>
  <c r="AI2" i="16" s="1"/>
  <c r="BD3" i="16"/>
  <c r="BC2" i="16" s="1"/>
  <c r="BX3" i="16"/>
  <c r="Z3" i="16"/>
  <c r="AT3" i="16"/>
  <c r="BN3" i="16"/>
  <c r="B35" i="16"/>
  <c r="U3" i="16"/>
  <c r="T2" i="16" s="1"/>
  <c r="B8" i="5"/>
  <c r="AO3" i="4"/>
  <c r="BD3" i="4"/>
  <c r="AY3" i="4"/>
  <c r="B51" i="4"/>
  <c r="B32" i="16"/>
  <c r="B33" i="16"/>
  <c r="B34" i="16"/>
  <c r="B36" i="16"/>
  <c r="B37" i="16"/>
  <c r="B38" i="16"/>
  <c r="B39" i="16"/>
  <c r="B41" i="16"/>
  <c r="B43" i="16"/>
  <c r="B44" i="16"/>
  <c r="B46" i="16"/>
  <c r="B48" i="16"/>
  <c r="B50" i="16"/>
  <c r="B54" i="16"/>
  <c r="B56" i="16"/>
  <c r="B58" i="16"/>
  <c r="B60" i="16"/>
  <c r="B63" i="16"/>
  <c r="B66" i="16"/>
  <c r="B68" i="16"/>
  <c r="B71" i="16"/>
  <c r="B79" i="16"/>
  <c r="B81" i="16"/>
  <c r="B82" i="16"/>
  <c r="B83" i="16"/>
  <c r="J3" i="16"/>
  <c r="B13" i="16"/>
  <c r="B19" i="16"/>
  <c r="B28" i="16"/>
  <c r="B45" i="16"/>
  <c r="B47" i="16"/>
  <c r="B11" i="16"/>
  <c r="B25" i="16"/>
  <c r="AO3" i="16"/>
  <c r="AN2" i="16" s="1"/>
  <c r="BI3" i="16"/>
  <c r="BH2" i="16" s="1"/>
  <c r="K3" i="16"/>
  <c r="B9" i="16"/>
  <c r="B23" i="16"/>
  <c r="B12" i="16"/>
  <c r="B18" i="16"/>
  <c r="B27" i="16"/>
  <c r="O2" i="16"/>
  <c r="AS2" i="16"/>
  <c r="BM3" i="16"/>
  <c r="BS3" i="16"/>
  <c r="BR2" i="16" s="1"/>
  <c r="B8" i="16"/>
  <c r="CB2" i="16"/>
  <c r="AD2" i="16"/>
  <c r="AX2" i="16"/>
  <c r="Y2" i="7"/>
  <c r="AK2" i="7"/>
  <c r="K3" i="5"/>
  <c r="AE3" i="5"/>
  <c r="AY3" i="5"/>
  <c r="BS3" i="5"/>
  <c r="P3" i="5"/>
  <c r="AJ3" i="5"/>
  <c r="BD3" i="5"/>
  <c r="BX3" i="5"/>
  <c r="U3" i="5"/>
  <c r="T3" i="5"/>
  <c r="AN3" i="5"/>
  <c r="BH3" i="5"/>
  <c r="CB3" i="5"/>
  <c r="AO3" i="5"/>
  <c r="BI3" i="5"/>
  <c r="CC3" i="5"/>
  <c r="Z3" i="5"/>
  <c r="AT3" i="5"/>
  <c r="BN3" i="5"/>
  <c r="Y3" i="5"/>
  <c r="AS3" i="5"/>
  <c r="BM3" i="5"/>
  <c r="J3" i="5"/>
  <c r="AD3" i="5"/>
  <c r="AX3" i="5"/>
  <c r="BR3" i="5"/>
  <c r="O3" i="5"/>
  <c r="AI3" i="5"/>
  <c r="BC3" i="5"/>
  <c r="BW3" i="5"/>
  <c r="AT3" i="4"/>
  <c r="AJ3" i="4"/>
  <c r="AN3" i="4"/>
  <c r="AI3" i="4"/>
  <c r="BC3" i="4"/>
  <c r="AX3" i="4"/>
  <c r="AS3" i="4"/>
  <c r="B41" i="4"/>
  <c r="BM3" i="4"/>
  <c r="BM2" i="4" s="1"/>
  <c r="BH3" i="4"/>
  <c r="BW3" i="4"/>
  <c r="BR3" i="4"/>
  <c r="A51" i="4"/>
  <c r="J3" i="4"/>
  <c r="K3" i="4"/>
  <c r="CB3" i="4"/>
  <c r="A41" i="4"/>
  <c r="A3" i="16"/>
  <c r="CB2" i="4" l="1"/>
  <c r="AN2" i="4"/>
  <c r="C20" i="2"/>
  <c r="C19" i="2"/>
  <c r="BH2" i="4"/>
  <c r="F7" i="7"/>
  <c r="BW2" i="4"/>
  <c r="BR2" i="4"/>
  <c r="AS2" i="4"/>
  <c r="Y2" i="16"/>
  <c r="BW2" i="16"/>
  <c r="BM2" i="16"/>
  <c r="AX2" i="4"/>
  <c r="J2" i="4"/>
  <c r="BC2" i="4"/>
  <c r="AI2" i="4"/>
  <c r="B3" i="16"/>
  <c r="A2" i="16" s="1"/>
  <c r="C8" i="2" s="1"/>
  <c r="J2" i="16"/>
  <c r="BR2" i="5"/>
  <c r="AX2" i="5"/>
  <c r="CB2" i="5"/>
  <c r="BC2" i="5"/>
  <c r="AD2" i="5"/>
  <c r="J2" i="5"/>
  <c r="AI2" i="5"/>
  <c r="O2" i="5"/>
  <c r="BH2" i="5"/>
  <c r="BW2" i="5"/>
  <c r="T2" i="5"/>
  <c r="AN2" i="5"/>
  <c r="BM2" i="5"/>
  <c r="AS2" i="5"/>
  <c r="Y2" i="5"/>
  <c r="A17" i="9" l="1"/>
  <c r="K33" i="7" l="1"/>
  <c r="B33" i="7" s="1"/>
  <c r="J33" i="7"/>
  <c r="A33" i="7" s="1"/>
  <c r="K86" i="7" l="1"/>
  <c r="B86" i="7" s="1"/>
  <c r="J86" i="7"/>
  <c r="A86" i="7" s="1"/>
  <c r="K85" i="7"/>
  <c r="B85" i="7" s="1"/>
  <c r="J85" i="7"/>
  <c r="A85" i="7" s="1"/>
  <c r="K84" i="7"/>
  <c r="B84" i="7" s="1"/>
  <c r="J84" i="7"/>
  <c r="A84" i="7" s="1"/>
  <c r="K83" i="7"/>
  <c r="B83" i="7" s="1"/>
  <c r="J83" i="7"/>
  <c r="A83" i="7" s="1"/>
  <c r="K82" i="7"/>
  <c r="B82" i="7" s="1"/>
  <c r="J82" i="7"/>
  <c r="A82" i="7" s="1"/>
  <c r="K81" i="7"/>
  <c r="B81" i="7" s="1"/>
  <c r="J81" i="7"/>
  <c r="A81" i="7" s="1"/>
  <c r="K79" i="7"/>
  <c r="B79" i="7" s="1"/>
  <c r="J79" i="7"/>
  <c r="A79" i="7" s="1"/>
  <c r="K77" i="7"/>
  <c r="B77" i="7" s="1"/>
  <c r="J77" i="7"/>
  <c r="A77" i="7" s="1"/>
  <c r="K76" i="7"/>
  <c r="B76" i="7" s="1"/>
  <c r="J76" i="7"/>
  <c r="A76" i="7" s="1"/>
  <c r="K74" i="7"/>
  <c r="B74" i="7" s="1"/>
  <c r="J74" i="7"/>
  <c r="A74" i="7" s="1"/>
  <c r="K72" i="7"/>
  <c r="B72" i="7" s="1"/>
  <c r="J72" i="7"/>
  <c r="A72" i="7" s="1"/>
  <c r="K71" i="7"/>
  <c r="B71" i="7" s="1"/>
  <c r="J71" i="7"/>
  <c r="A71" i="7" s="1"/>
  <c r="K66" i="7"/>
  <c r="B66" i="7" s="1"/>
  <c r="J66" i="7"/>
  <c r="A66" i="7" s="1"/>
  <c r="K62" i="7"/>
  <c r="B62" i="7" s="1"/>
  <c r="J62" i="7"/>
  <c r="A62" i="7" s="1"/>
  <c r="K54" i="7"/>
  <c r="B54" i="7" s="1"/>
  <c r="J54" i="7"/>
  <c r="A54" i="7" s="1"/>
  <c r="K53" i="7"/>
  <c r="B53" i="7" s="1"/>
  <c r="J53" i="7"/>
  <c r="A53" i="7" s="1"/>
  <c r="K52" i="7"/>
  <c r="B52" i="7" s="1"/>
  <c r="J52" i="7"/>
  <c r="A52" i="7" s="1"/>
  <c r="K51" i="7"/>
  <c r="B51" i="7" s="1"/>
  <c r="J51" i="7"/>
  <c r="A51" i="7" s="1"/>
  <c r="K59" i="7"/>
  <c r="B59" i="7" s="1"/>
  <c r="J59" i="7"/>
  <c r="A59" i="7" s="1"/>
  <c r="K58" i="7"/>
  <c r="B58" i="7" s="1"/>
  <c r="J58" i="7"/>
  <c r="A58" i="7" s="1"/>
  <c r="K57" i="7"/>
  <c r="B57" i="7" s="1"/>
  <c r="J57" i="7"/>
  <c r="A57" i="7" s="1"/>
  <c r="K56" i="7"/>
  <c r="B56" i="7" s="1"/>
  <c r="J56" i="7"/>
  <c r="A56" i="7" s="1"/>
  <c r="K55" i="7"/>
  <c r="B55" i="7" s="1"/>
  <c r="J55" i="7"/>
  <c r="A55" i="7" s="1"/>
  <c r="K48" i="7"/>
  <c r="B48" i="7" s="1"/>
  <c r="J48" i="7"/>
  <c r="A48" i="7" s="1"/>
  <c r="K47" i="7"/>
  <c r="B47" i="7" s="1"/>
  <c r="J47" i="7"/>
  <c r="A47" i="7" s="1"/>
  <c r="K45" i="7"/>
  <c r="B45" i="7" s="1"/>
  <c r="J45" i="7"/>
  <c r="A45" i="7" s="1"/>
  <c r="K44" i="7"/>
  <c r="B44" i="7" s="1"/>
  <c r="J44" i="7"/>
  <c r="A44" i="7" s="1"/>
  <c r="K43" i="7"/>
  <c r="B43" i="7" s="1"/>
  <c r="J43" i="7"/>
  <c r="A43" i="7" s="1"/>
  <c r="K41" i="7"/>
  <c r="B41" i="7" s="1"/>
  <c r="J41" i="7"/>
  <c r="A41" i="7" s="1"/>
  <c r="K40" i="7"/>
  <c r="B40" i="7" s="1"/>
  <c r="J40" i="7"/>
  <c r="A40" i="7" s="1"/>
  <c r="K39" i="7"/>
  <c r="B39" i="7" s="1"/>
  <c r="J39" i="7"/>
  <c r="A39" i="7" s="1"/>
  <c r="K38" i="7"/>
  <c r="B38" i="7" s="1"/>
  <c r="J38" i="7"/>
  <c r="A38" i="7" s="1"/>
  <c r="K25" i="7"/>
  <c r="B25" i="7" s="1"/>
  <c r="J25" i="7"/>
  <c r="A25" i="7" s="1"/>
  <c r="K24" i="7"/>
  <c r="B24" i="7" s="1"/>
  <c r="J24" i="7"/>
  <c r="A24" i="7" s="1"/>
  <c r="K23" i="7"/>
  <c r="B23" i="7" s="1"/>
  <c r="J23" i="7"/>
  <c r="A23" i="7" s="1"/>
  <c r="K21" i="7"/>
  <c r="B21" i="7" s="1"/>
  <c r="J21" i="7"/>
  <c r="A21" i="7" s="1"/>
  <c r="K20" i="7"/>
  <c r="B20" i="7" s="1"/>
  <c r="J20" i="7"/>
  <c r="A20" i="7" s="1"/>
  <c r="K19" i="7"/>
  <c r="B19" i="7" s="1"/>
  <c r="J19" i="7"/>
  <c r="A19" i="7" s="1"/>
  <c r="K18" i="7"/>
  <c r="B18" i="7" s="1"/>
  <c r="J18" i="7"/>
  <c r="A18" i="7" s="1"/>
  <c r="A1" i="7"/>
  <c r="AE50" i="4" l="1"/>
  <c r="AD50" i="4"/>
  <c r="Z50" i="4"/>
  <c r="Y50" i="4"/>
  <c r="U50" i="4"/>
  <c r="T50" i="4"/>
  <c r="P50" i="4"/>
  <c r="O50" i="4"/>
  <c r="B50" i="4" l="1"/>
  <c r="A50" i="4"/>
  <c r="B43" i="9"/>
  <c r="A43" i="9"/>
  <c r="B20" i="8" l="1"/>
  <c r="A20" i="8"/>
  <c r="B17" i="9" l="1"/>
  <c r="B160" i="12" l="1"/>
  <c r="A160" i="12"/>
  <c r="B159" i="12"/>
  <c r="A159" i="12"/>
  <c r="B158" i="12"/>
  <c r="A158" i="12"/>
  <c r="B157" i="12"/>
  <c r="A157" i="12"/>
  <c r="B156" i="12"/>
  <c r="A156" i="12"/>
  <c r="B155" i="12"/>
  <c r="A155" i="12"/>
  <c r="B153" i="12"/>
  <c r="A153" i="12"/>
  <c r="B152" i="12"/>
  <c r="A152" i="12"/>
  <c r="B151" i="12"/>
  <c r="A151" i="12"/>
  <c r="B150" i="12"/>
  <c r="A150" i="12"/>
  <c r="B149" i="12"/>
  <c r="A149" i="12"/>
  <c r="B148" i="12"/>
  <c r="A148" i="12"/>
  <c r="B146" i="12"/>
  <c r="A146" i="12"/>
  <c r="B145" i="12"/>
  <c r="A145" i="12"/>
  <c r="B144" i="12"/>
  <c r="A144" i="12"/>
  <c r="B143" i="12"/>
  <c r="A143" i="12"/>
  <c r="B142" i="12"/>
  <c r="A142" i="12"/>
  <c r="B141" i="12"/>
  <c r="A141" i="12"/>
  <c r="E2" i="14" l="1"/>
  <c r="E1" i="14"/>
  <c r="D1" i="12" l="1"/>
  <c r="A1" i="12"/>
  <c r="D2" i="11"/>
  <c r="D1" i="11"/>
  <c r="A1" i="11"/>
  <c r="D1" i="8"/>
  <c r="A1" i="8"/>
  <c r="D1" i="9"/>
  <c r="A1" i="9"/>
  <c r="D1" i="7"/>
  <c r="D1" i="6"/>
  <c r="A1" i="6"/>
  <c r="D1" i="5"/>
  <c r="A1" i="5"/>
  <c r="D1" i="4"/>
  <c r="A1" i="4"/>
  <c r="B1" i="2"/>
  <c r="B2" i="2" l="1"/>
  <c r="B20" i="11" l="1"/>
  <c r="B19" i="11"/>
  <c r="B18" i="11"/>
  <c r="B17" i="11"/>
  <c r="B15" i="11"/>
  <c r="B14" i="11"/>
  <c r="B13" i="11"/>
  <c r="B12" i="11"/>
  <c r="B11" i="11"/>
  <c r="A22" i="11"/>
  <c r="A21" i="11"/>
  <c r="A20" i="11"/>
  <c r="A19" i="11"/>
  <c r="A18" i="11"/>
  <c r="A17" i="11"/>
  <c r="A15" i="11"/>
  <c r="A14" i="11"/>
  <c r="A13" i="11"/>
  <c r="A12" i="11"/>
  <c r="A44" i="8"/>
  <c r="A43" i="8"/>
  <c r="A42" i="8"/>
  <c r="A41" i="8"/>
  <c r="A40" i="8"/>
  <c r="A39" i="8"/>
  <c r="A37" i="8"/>
  <c r="A36" i="8"/>
  <c r="A35" i="8"/>
  <c r="A34" i="8"/>
  <c r="A32" i="8"/>
  <c r="A31" i="8"/>
  <c r="A30" i="8"/>
  <c r="A29" i="8"/>
  <c r="A28" i="8"/>
  <c r="A27" i="8"/>
  <c r="A21" i="8"/>
  <c r="A17" i="8"/>
  <c r="E4" i="14" l="1"/>
  <c r="E3" i="14"/>
  <c r="D3" i="12"/>
  <c r="D2" i="12"/>
  <c r="AG3" i="11"/>
  <c r="AF3" i="11"/>
  <c r="AE3" i="11"/>
  <c r="AD3" i="11"/>
  <c r="AC3" i="11"/>
  <c r="AB3" i="11"/>
  <c r="AA3" i="11"/>
  <c r="Z3" i="11"/>
  <c r="Y3" i="11"/>
  <c r="X3" i="11"/>
  <c r="W3" i="11"/>
  <c r="V3" i="11"/>
  <c r="U3" i="11"/>
  <c r="T3" i="11"/>
  <c r="S3" i="11"/>
  <c r="R3" i="11"/>
  <c r="Q3" i="11"/>
  <c r="P3" i="11"/>
  <c r="O3" i="11"/>
  <c r="N3" i="11"/>
  <c r="D3" i="11"/>
  <c r="AB2" i="11" l="1"/>
  <c r="Z2" i="11"/>
  <c r="P2" i="11"/>
  <c r="AF2" i="11"/>
  <c r="AD2" i="11"/>
  <c r="X2" i="11"/>
  <c r="V2" i="11"/>
  <c r="T2" i="11"/>
  <c r="R2" i="11"/>
  <c r="N2" i="11"/>
  <c r="AG3" i="8"/>
  <c r="AF3" i="8"/>
  <c r="AE3" i="8"/>
  <c r="AD3" i="8"/>
  <c r="AC3" i="8"/>
  <c r="AB3" i="8"/>
  <c r="AA3" i="8"/>
  <c r="Z3" i="8"/>
  <c r="Y3" i="8"/>
  <c r="X3" i="8"/>
  <c r="W3" i="8"/>
  <c r="V3" i="8"/>
  <c r="U3" i="8"/>
  <c r="T3" i="8"/>
  <c r="S3" i="8"/>
  <c r="R3" i="8"/>
  <c r="Q3" i="8"/>
  <c r="P3" i="8"/>
  <c r="M3" i="8"/>
  <c r="L3" i="8"/>
  <c r="O3" i="8"/>
  <c r="N3" i="8"/>
  <c r="D3" i="8"/>
  <c r="D2" i="8"/>
  <c r="D3" i="9"/>
  <c r="D2" i="9"/>
  <c r="D3" i="7"/>
  <c r="D2" i="7"/>
  <c r="D3" i="6"/>
  <c r="D2" i="6"/>
  <c r="D3" i="5"/>
  <c r="D2" i="5"/>
  <c r="D3" i="4"/>
  <c r="D2" i="4"/>
  <c r="G4" i="4"/>
  <c r="P2" i="8" l="1"/>
  <c r="AF2" i="8"/>
  <c r="V2" i="8"/>
  <c r="Z2" i="8"/>
  <c r="X2" i="8"/>
  <c r="T2" i="8"/>
  <c r="R2" i="8"/>
  <c r="N2" i="8"/>
  <c r="L2" i="8"/>
  <c r="AB2" i="8"/>
  <c r="AD2" i="8"/>
  <c r="B4" i="2"/>
  <c r="B3" i="2"/>
  <c r="AE75" i="4" l="1"/>
  <c r="AD75" i="4"/>
  <c r="Z75" i="4"/>
  <c r="Y75" i="4"/>
  <c r="U75" i="4"/>
  <c r="T75" i="4"/>
  <c r="P75" i="4"/>
  <c r="O75" i="4"/>
  <c r="AE74" i="4"/>
  <c r="AD74" i="4"/>
  <c r="Z74" i="4"/>
  <c r="Y74" i="4"/>
  <c r="U74" i="4"/>
  <c r="T74" i="4"/>
  <c r="P74" i="4"/>
  <c r="O74" i="4"/>
  <c r="AE73" i="4"/>
  <c r="AD73" i="4"/>
  <c r="Z73" i="4"/>
  <c r="Y73" i="4"/>
  <c r="U73" i="4"/>
  <c r="T73" i="4"/>
  <c r="P73" i="4"/>
  <c r="O73" i="4"/>
  <c r="AE72" i="4"/>
  <c r="AD72" i="4"/>
  <c r="Z72" i="4"/>
  <c r="Y72" i="4"/>
  <c r="U72" i="4"/>
  <c r="T72" i="4"/>
  <c r="P72" i="4"/>
  <c r="O72" i="4"/>
  <c r="AE71" i="4"/>
  <c r="AD71" i="4"/>
  <c r="Z71" i="4"/>
  <c r="Y71" i="4"/>
  <c r="U71" i="4"/>
  <c r="T71" i="4"/>
  <c r="P71" i="4"/>
  <c r="O71" i="4"/>
  <c r="AE70" i="4"/>
  <c r="AD70" i="4"/>
  <c r="Z70" i="4"/>
  <c r="Y70" i="4"/>
  <c r="U70" i="4"/>
  <c r="T70" i="4"/>
  <c r="P70" i="4"/>
  <c r="O70" i="4"/>
  <c r="AE69" i="4"/>
  <c r="AD69" i="4"/>
  <c r="Z69" i="4"/>
  <c r="Y69" i="4"/>
  <c r="U69" i="4"/>
  <c r="T69" i="4"/>
  <c r="P69" i="4"/>
  <c r="O69" i="4"/>
  <c r="AE68" i="4"/>
  <c r="AD68" i="4"/>
  <c r="Z68" i="4"/>
  <c r="Y68" i="4"/>
  <c r="U68" i="4"/>
  <c r="T68" i="4"/>
  <c r="P68" i="4"/>
  <c r="O68" i="4"/>
  <c r="AE55" i="4"/>
  <c r="AD55" i="4"/>
  <c r="Z55" i="4"/>
  <c r="Y55" i="4"/>
  <c r="U55" i="4"/>
  <c r="T55" i="4"/>
  <c r="P55" i="4"/>
  <c r="O55" i="4"/>
  <c r="AE54" i="4"/>
  <c r="AD54" i="4"/>
  <c r="Z54" i="4"/>
  <c r="Y54" i="4"/>
  <c r="U54" i="4"/>
  <c r="T54" i="4"/>
  <c r="P54" i="4"/>
  <c r="O54" i="4"/>
  <c r="AE53" i="4"/>
  <c r="AD53" i="4"/>
  <c r="Z53" i="4"/>
  <c r="Y53" i="4"/>
  <c r="U53" i="4"/>
  <c r="T53" i="4"/>
  <c r="P53" i="4"/>
  <c r="O53" i="4"/>
  <c r="AE52" i="4"/>
  <c r="AD52" i="4"/>
  <c r="Z52" i="4"/>
  <c r="Y52" i="4"/>
  <c r="U52" i="4"/>
  <c r="T52" i="4"/>
  <c r="P52" i="4"/>
  <c r="O52" i="4"/>
  <c r="AE49" i="4"/>
  <c r="AD49" i="4"/>
  <c r="Z49" i="4"/>
  <c r="Y49" i="4"/>
  <c r="U49" i="4"/>
  <c r="T49" i="4"/>
  <c r="P49" i="4"/>
  <c r="O49" i="4"/>
  <c r="AE48" i="4"/>
  <c r="AD48" i="4"/>
  <c r="Z48" i="4"/>
  <c r="Y48" i="4"/>
  <c r="U48" i="4"/>
  <c r="T48" i="4"/>
  <c r="P48" i="4"/>
  <c r="O48" i="4"/>
  <c r="AE46" i="4"/>
  <c r="AD46" i="4"/>
  <c r="Z46" i="4"/>
  <c r="Y46" i="4"/>
  <c r="U46" i="4"/>
  <c r="T46" i="4"/>
  <c r="P46" i="4"/>
  <c r="O46" i="4"/>
  <c r="AE45" i="4"/>
  <c r="AD45" i="4"/>
  <c r="Z45" i="4"/>
  <c r="Y45" i="4"/>
  <c r="U45" i="4"/>
  <c r="T45" i="4"/>
  <c r="P45" i="4"/>
  <c r="O45" i="4"/>
  <c r="AE44" i="4"/>
  <c r="AD44" i="4"/>
  <c r="Z44" i="4"/>
  <c r="Y44" i="4"/>
  <c r="U44" i="4"/>
  <c r="T44" i="4"/>
  <c r="P44" i="4"/>
  <c r="O44" i="4"/>
  <c r="AE43" i="4"/>
  <c r="AD43" i="4"/>
  <c r="Z43" i="4"/>
  <c r="Y43" i="4"/>
  <c r="U43" i="4"/>
  <c r="T43" i="4"/>
  <c r="P43" i="4"/>
  <c r="O43" i="4"/>
  <c r="AE42" i="4"/>
  <c r="AD42" i="4"/>
  <c r="Z42" i="4"/>
  <c r="Y42" i="4"/>
  <c r="U42" i="4"/>
  <c r="T42" i="4"/>
  <c r="P42" i="4"/>
  <c r="O42" i="4"/>
  <c r="AE40" i="4"/>
  <c r="AD40" i="4"/>
  <c r="Z40" i="4"/>
  <c r="Y40" i="4"/>
  <c r="U40" i="4"/>
  <c r="T40" i="4"/>
  <c r="P40" i="4"/>
  <c r="O40" i="4"/>
  <c r="AE35" i="4"/>
  <c r="AD35" i="4"/>
  <c r="Z35" i="4"/>
  <c r="Y35" i="4"/>
  <c r="U35" i="4"/>
  <c r="T35" i="4"/>
  <c r="P35" i="4"/>
  <c r="O35" i="4"/>
  <c r="AE34" i="4"/>
  <c r="AD34" i="4"/>
  <c r="Z34" i="4"/>
  <c r="Y34" i="4"/>
  <c r="U34" i="4"/>
  <c r="T34" i="4"/>
  <c r="P34" i="4"/>
  <c r="O34" i="4"/>
  <c r="AE32" i="4"/>
  <c r="AD32" i="4"/>
  <c r="Z32" i="4"/>
  <c r="Y32" i="4"/>
  <c r="U32" i="4"/>
  <c r="T32" i="4"/>
  <c r="P32" i="4"/>
  <c r="O32" i="4"/>
  <c r="AE31" i="4"/>
  <c r="AD31" i="4"/>
  <c r="Z31" i="4"/>
  <c r="Y31" i="4"/>
  <c r="U31" i="4"/>
  <c r="T31" i="4"/>
  <c r="P31" i="4"/>
  <c r="O31" i="4"/>
  <c r="AE30" i="4"/>
  <c r="AD30" i="4"/>
  <c r="Z30" i="4"/>
  <c r="Y30" i="4"/>
  <c r="U30" i="4"/>
  <c r="T30" i="4"/>
  <c r="P30" i="4"/>
  <c r="O30" i="4"/>
  <c r="AE29" i="4"/>
  <c r="AD29" i="4"/>
  <c r="Z29" i="4"/>
  <c r="Y29" i="4"/>
  <c r="U29" i="4"/>
  <c r="T29" i="4"/>
  <c r="P29" i="4"/>
  <c r="O29" i="4"/>
  <c r="AE28" i="4"/>
  <c r="AD28" i="4"/>
  <c r="Z28" i="4"/>
  <c r="Y28" i="4"/>
  <c r="U28" i="4"/>
  <c r="T28" i="4"/>
  <c r="P28" i="4"/>
  <c r="O28" i="4"/>
  <c r="AE27" i="4"/>
  <c r="AD27" i="4"/>
  <c r="Z27" i="4"/>
  <c r="Y27" i="4"/>
  <c r="U27" i="4"/>
  <c r="T27" i="4"/>
  <c r="P27" i="4"/>
  <c r="O27" i="4"/>
  <c r="AE26" i="4"/>
  <c r="AD26" i="4"/>
  <c r="Z26" i="4"/>
  <c r="Y26" i="4"/>
  <c r="U26" i="4"/>
  <c r="T26" i="4"/>
  <c r="P26" i="4"/>
  <c r="O26" i="4"/>
  <c r="AE25" i="4"/>
  <c r="AD25" i="4"/>
  <c r="Z25" i="4"/>
  <c r="Y25" i="4"/>
  <c r="U25" i="4"/>
  <c r="T25" i="4"/>
  <c r="P25" i="4"/>
  <c r="O25" i="4"/>
  <c r="AE23" i="4"/>
  <c r="AD23" i="4"/>
  <c r="Z23" i="4"/>
  <c r="Y23" i="4"/>
  <c r="U23" i="4"/>
  <c r="T23" i="4"/>
  <c r="P23" i="4"/>
  <c r="O23" i="4"/>
  <c r="AE22" i="4"/>
  <c r="AD22" i="4"/>
  <c r="Z22" i="4"/>
  <c r="Y22" i="4"/>
  <c r="U22" i="4"/>
  <c r="T22" i="4"/>
  <c r="P22" i="4"/>
  <c r="O22" i="4"/>
  <c r="AE21" i="4"/>
  <c r="AD21" i="4"/>
  <c r="Z21" i="4"/>
  <c r="Y21" i="4"/>
  <c r="U21" i="4"/>
  <c r="T21" i="4"/>
  <c r="P21" i="4"/>
  <c r="O21" i="4"/>
  <c r="AE20" i="4"/>
  <c r="AD20" i="4"/>
  <c r="Z20" i="4"/>
  <c r="Y20" i="4"/>
  <c r="U20" i="4"/>
  <c r="T20" i="4"/>
  <c r="P20" i="4"/>
  <c r="O20" i="4"/>
  <c r="AE19" i="4"/>
  <c r="AD19" i="4"/>
  <c r="Z19" i="4"/>
  <c r="Y19" i="4"/>
  <c r="U19" i="4"/>
  <c r="T19" i="4"/>
  <c r="P19" i="4"/>
  <c r="O19" i="4"/>
  <c r="AE18" i="4"/>
  <c r="AD18" i="4"/>
  <c r="Z18" i="4"/>
  <c r="Y18" i="4"/>
  <c r="U18" i="4"/>
  <c r="T18" i="4"/>
  <c r="P18" i="4"/>
  <c r="O18" i="4"/>
  <c r="AE17" i="4"/>
  <c r="AD17" i="4"/>
  <c r="Z17" i="4"/>
  <c r="Y17" i="4"/>
  <c r="U17" i="4"/>
  <c r="T17" i="4"/>
  <c r="P17" i="4"/>
  <c r="O17" i="4"/>
  <c r="AE15" i="4"/>
  <c r="AD15" i="4"/>
  <c r="Z15" i="4"/>
  <c r="Y15" i="4"/>
  <c r="U15" i="4"/>
  <c r="T15" i="4"/>
  <c r="P15" i="4"/>
  <c r="O15" i="4"/>
  <c r="AE14" i="4"/>
  <c r="AD14" i="4"/>
  <c r="Z14" i="4"/>
  <c r="Y14" i="4"/>
  <c r="U14" i="4"/>
  <c r="T14" i="4"/>
  <c r="P14" i="4"/>
  <c r="O14" i="4"/>
  <c r="AE13" i="4"/>
  <c r="AD13" i="4"/>
  <c r="Z13" i="4"/>
  <c r="Y13" i="4"/>
  <c r="U13" i="4"/>
  <c r="T13" i="4"/>
  <c r="P13" i="4"/>
  <c r="O13" i="4"/>
  <c r="AE12" i="4"/>
  <c r="AD12" i="4"/>
  <c r="Z12" i="4"/>
  <c r="Y12" i="4"/>
  <c r="U12" i="4"/>
  <c r="T12" i="4"/>
  <c r="P12" i="4"/>
  <c r="O12" i="4"/>
  <c r="AE11" i="4"/>
  <c r="AD11" i="4"/>
  <c r="Z11" i="4"/>
  <c r="Y11" i="4"/>
  <c r="U11" i="4"/>
  <c r="T11" i="4"/>
  <c r="P11" i="4"/>
  <c r="O11" i="4"/>
  <c r="AE9" i="4"/>
  <c r="AD9" i="4"/>
  <c r="Z9" i="4"/>
  <c r="Y9" i="4"/>
  <c r="U9" i="4"/>
  <c r="T9" i="4"/>
  <c r="P9" i="4"/>
  <c r="O9" i="4"/>
  <c r="AE7" i="4"/>
  <c r="AD7" i="4"/>
  <c r="Z7" i="4"/>
  <c r="Y7" i="4"/>
  <c r="U7" i="4"/>
  <c r="T7" i="4"/>
  <c r="P7" i="4"/>
  <c r="O7" i="4"/>
  <c r="K91" i="7"/>
  <c r="B91" i="7" s="1"/>
  <c r="J91" i="7"/>
  <c r="A91" i="7" s="1"/>
  <c r="B90" i="7"/>
  <c r="A90" i="7"/>
  <c r="K89" i="7"/>
  <c r="B89" i="7" s="1"/>
  <c r="J89" i="7"/>
  <c r="A89" i="7" s="1"/>
  <c r="K88" i="7"/>
  <c r="B88" i="7" s="1"/>
  <c r="J88" i="7"/>
  <c r="A88" i="7" s="1"/>
  <c r="B16" i="9"/>
  <c r="A16" i="9"/>
  <c r="B14" i="9"/>
  <c r="A14" i="9"/>
  <c r="B13" i="9"/>
  <c r="A13" i="9"/>
  <c r="B11" i="9"/>
  <c r="A11" i="9"/>
  <c r="B7" i="9"/>
  <c r="A7" i="9"/>
  <c r="B44" i="8"/>
  <c r="B43" i="8"/>
  <c r="B42" i="8"/>
  <c r="B41" i="8"/>
  <c r="B40" i="8"/>
  <c r="B39" i="8"/>
  <c r="B37" i="8"/>
  <c r="B36" i="8"/>
  <c r="B35" i="8"/>
  <c r="B34" i="8"/>
  <c r="B32" i="8"/>
  <c r="B31" i="8"/>
  <c r="B30" i="8"/>
  <c r="B29" i="8"/>
  <c r="B28" i="8"/>
  <c r="B27" i="8"/>
  <c r="B21" i="8"/>
  <c r="B17" i="8"/>
  <c r="AI3" i="8"/>
  <c r="AH3" i="8"/>
  <c r="K3" i="8"/>
  <c r="J3" i="8"/>
  <c r="G3" i="8"/>
  <c r="F3" i="8"/>
  <c r="AI3" i="11"/>
  <c r="AH3" i="11"/>
  <c r="M3" i="11"/>
  <c r="L3" i="11"/>
  <c r="K3" i="11"/>
  <c r="J3" i="11"/>
  <c r="I3" i="11"/>
  <c r="H3" i="11"/>
  <c r="B139" i="12"/>
  <c r="A139" i="12"/>
  <c r="B138" i="12"/>
  <c r="A138" i="12"/>
  <c r="B137" i="12"/>
  <c r="A137" i="12"/>
  <c r="B80" i="12"/>
  <c r="A80" i="12"/>
  <c r="B79" i="12"/>
  <c r="A79" i="12"/>
  <c r="B78" i="12"/>
  <c r="A78" i="12"/>
  <c r="B76" i="12"/>
  <c r="A76" i="12"/>
  <c r="B75" i="12"/>
  <c r="A75" i="12"/>
  <c r="B74" i="12"/>
  <c r="A74" i="12"/>
  <c r="B54" i="12"/>
  <c r="A54" i="12"/>
  <c r="B27" i="12"/>
  <c r="A27" i="12"/>
  <c r="B26" i="12"/>
  <c r="A26" i="12"/>
  <c r="B25" i="12"/>
  <c r="A25" i="12"/>
  <c r="B24" i="12"/>
  <c r="A24" i="12"/>
  <c r="B23" i="12"/>
  <c r="A23" i="12"/>
  <c r="B14" i="1"/>
  <c r="B13" i="1"/>
  <c r="P3" i="4" l="1"/>
  <c r="B3" i="7"/>
  <c r="A22" i="4"/>
  <c r="T3" i="4"/>
  <c r="A75" i="4"/>
  <c r="B68" i="4"/>
  <c r="B73" i="4"/>
  <c r="B75" i="4"/>
  <c r="B46" i="4"/>
  <c r="B53" i="4"/>
  <c r="B3" i="12"/>
  <c r="A31" i="4"/>
  <c r="U3" i="4"/>
  <c r="B29" i="4"/>
  <c r="B45" i="4"/>
  <c r="A3" i="12"/>
  <c r="L2" i="11"/>
  <c r="J2" i="11"/>
  <c r="H2" i="11"/>
  <c r="A3" i="9"/>
  <c r="B3" i="9"/>
  <c r="A23" i="4"/>
  <c r="A28" i="4"/>
  <c r="B42" i="4"/>
  <c r="A43" i="4"/>
  <c r="A20" i="4"/>
  <c r="A21" i="4"/>
  <c r="B26" i="4"/>
  <c r="B30" i="4"/>
  <c r="A29" i="4"/>
  <c r="B43" i="4"/>
  <c r="B18" i="4"/>
  <c r="A26" i="4"/>
  <c r="A30" i="4"/>
  <c r="B15" i="4"/>
  <c r="A18" i="4"/>
  <c r="B27" i="4"/>
  <c r="B34" i="4"/>
  <c r="A9" i="4"/>
  <c r="A11" i="4"/>
  <c r="A15" i="4"/>
  <c r="B44" i="4"/>
  <c r="B55" i="4"/>
  <c r="B11" i="4"/>
  <c r="A19" i="4"/>
  <c r="A27" i="4"/>
  <c r="A14" i="4"/>
  <c r="B23" i="4"/>
  <c r="A34" i="4"/>
  <c r="B49" i="4"/>
  <c r="B13" i="4"/>
  <c r="B20" i="4"/>
  <c r="B35" i="4"/>
  <c r="A13" i="4"/>
  <c r="B17" i="4"/>
  <c r="B32" i="4"/>
  <c r="A35" i="4"/>
  <c r="A17" i="4"/>
  <c r="A25" i="4"/>
  <c r="A32" i="4"/>
  <c r="B40" i="4"/>
  <c r="A46" i="4"/>
  <c r="B52" i="4"/>
  <c r="B12" i="4"/>
  <c r="B19" i="4"/>
  <c r="B22" i="4"/>
  <c r="A42" i="4"/>
  <c r="O3" i="4"/>
  <c r="B9" i="4"/>
  <c r="B14" i="4"/>
  <c r="B28" i="4"/>
  <c r="B31" i="4"/>
  <c r="B48" i="4"/>
  <c r="B70" i="4"/>
  <c r="A12" i="4"/>
  <c r="B21" i="4"/>
  <c r="B25" i="4"/>
  <c r="A68" i="4"/>
  <c r="B74" i="4"/>
  <c r="A7" i="4"/>
  <c r="Y3" i="4"/>
  <c r="A55" i="4"/>
  <c r="B72" i="4"/>
  <c r="B7" i="4"/>
  <c r="A44" i="4"/>
  <c r="A52" i="4"/>
  <c r="A73" i="4"/>
  <c r="AE3" i="4"/>
  <c r="A48" i="4"/>
  <c r="A53" i="4"/>
  <c r="A70" i="4"/>
  <c r="A45" i="4"/>
  <c r="A54" i="4"/>
  <c r="A69" i="4"/>
  <c r="A71" i="4"/>
  <c r="A74" i="4"/>
  <c r="A49" i="4"/>
  <c r="B54" i="4"/>
  <c r="B69" i="4"/>
  <c r="B71" i="4"/>
  <c r="A72" i="4"/>
  <c r="L4" i="4"/>
  <c r="V4" i="4"/>
  <c r="AA4" i="4"/>
  <c r="Q4" i="4"/>
  <c r="Z3" i="4"/>
  <c r="AD3" i="4"/>
  <c r="A40" i="4"/>
  <c r="AH2" i="11"/>
  <c r="AH2" i="8"/>
  <c r="J2" i="8"/>
  <c r="F2" i="8"/>
  <c r="B3" i="11"/>
  <c r="A3" i="11"/>
  <c r="A3" i="8"/>
  <c r="B3" i="8"/>
  <c r="J3" i="6"/>
  <c r="K3" i="6"/>
  <c r="K3" i="7"/>
  <c r="A2" i="12" l="1"/>
  <c r="C34" i="2" s="1"/>
  <c r="AD2" i="4"/>
  <c r="A3" i="7"/>
  <c r="T2" i="4"/>
  <c r="O2" i="4"/>
  <c r="A3" i="5"/>
  <c r="B3" i="5"/>
  <c r="Y2" i="4"/>
  <c r="B3" i="4"/>
  <c r="A3" i="4"/>
  <c r="A2" i="9"/>
  <c r="C15" i="2" s="1"/>
  <c r="J2" i="6"/>
  <c r="B3" i="6"/>
  <c r="A2" i="11"/>
  <c r="C33" i="2" s="1"/>
  <c r="A2" i="8"/>
  <c r="C31" i="2" s="1"/>
  <c r="A3" i="6"/>
  <c r="J3" i="7"/>
  <c r="J2" i="7" s="1"/>
  <c r="C18" i="2" s="1"/>
  <c r="A2" i="5" l="1"/>
  <c r="C10" i="2" s="1"/>
  <c r="A2" i="4"/>
  <c r="C9" i="2" s="1"/>
  <c r="A2" i="6"/>
  <c r="C11" i="2" s="1"/>
  <c r="A2" i="7"/>
  <c r="C17" i="2" s="1"/>
  <c r="C16" i="2" s="1"/>
  <c r="C7" i="2" l="1"/>
  <c r="C29" i="2" s="1"/>
</calcChain>
</file>

<file path=xl/sharedStrings.xml><?xml version="1.0" encoding="utf-8"?>
<sst xmlns="http://schemas.openxmlformats.org/spreadsheetml/2006/main" count="1985" uniqueCount="1165">
  <si>
    <t>Client Name:</t>
  </si>
  <si>
    <t>Project Name:</t>
  </si>
  <si>
    <t>Date:</t>
  </si>
  <si>
    <t>Date Entered on "Project Info" Sheet</t>
  </si>
  <si>
    <t>Vendor Name:</t>
  </si>
  <si>
    <t>PROPOSER's Name Entered on "Project Info" Sheet</t>
  </si>
  <si>
    <t>Site 1</t>
  </si>
  <si>
    <t>Site 2</t>
  </si>
  <si>
    <t>Site 3</t>
  </si>
  <si>
    <t>Site 4</t>
  </si>
  <si>
    <t>Site 5</t>
  </si>
  <si>
    <t>Site 6</t>
  </si>
  <si>
    <t>Site 7</t>
  </si>
  <si>
    <t>Site 8</t>
  </si>
  <si>
    <t>Site 9</t>
  </si>
  <si>
    <t>Site 10</t>
  </si>
  <si>
    <t>Site 11</t>
  </si>
  <si>
    <t>Site 12</t>
  </si>
  <si>
    <t>Site 13</t>
  </si>
  <si>
    <t>Site 14</t>
  </si>
  <si>
    <t>Site 15</t>
  </si>
  <si>
    <t>BASE QUOTE TOTALS</t>
  </si>
  <si>
    <t>INFRASTRUCTURE COSTS</t>
  </si>
  <si>
    <t>A</t>
  </si>
  <si>
    <t>PHYSICAL FACILITIES</t>
  </si>
  <si>
    <t>B</t>
  </si>
  <si>
    <t>RADIO SYSTEM</t>
  </si>
  <si>
    <t>C</t>
  </si>
  <si>
    <t>CONNECTIVITY NETWORK</t>
  </si>
  <si>
    <t>D</t>
  </si>
  <si>
    <t>DISPATCH CENTERS</t>
  </si>
  <si>
    <t>E</t>
  </si>
  <si>
    <t>SERVICES</t>
  </si>
  <si>
    <t>SUBSCRIBER  COSTS</t>
  </si>
  <si>
    <t>F</t>
  </si>
  <si>
    <t>PUBLIC SAFETY SUBSCRIBER EQUIPMENT</t>
  </si>
  <si>
    <t>G</t>
  </si>
  <si>
    <t>NON-PUBLIC SAFETY SUBSCRIBER EQUIPMENT</t>
  </si>
  <si>
    <t>H.1</t>
  </si>
  <si>
    <t>PROJECT DISCOUNT - INFRASTRUCTURE</t>
  </si>
  <si>
    <t>H.2</t>
  </si>
  <si>
    <t>PROJECT DISCOUNT - SUBSCRIBERS</t>
  </si>
  <si>
    <t>GRAND TOTAL</t>
  </si>
  <si>
    <t>I</t>
  </si>
  <si>
    <t>ONGOING COSTS  (Year 2 thru Year 15)</t>
  </si>
  <si>
    <t>J</t>
  </si>
  <si>
    <t>MAINTENANCE OPTIONS</t>
  </si>
  <si>
    <t>K</t>
  </si>
  <si>
    <t>PROJECT OPTIONS</t>
  </si>
  <si>
    <t>Total</t>
  </si>
  <si>
    <t>Note</t>
  </si>
  <si>
    <t>Description / Notes</t>
  </si>
  <si>
    <t>Equipment</t>
  </si>
  <si>
    <t>Install</t>
  </si>
  <si>
    <t>Ref #</t>
  </si>
  <si>
    <t>\</t>
  </si>
  <si>
    <t>QTY</t>
  </si>
  <si>
    <t>QTY*Equipment</t>
  </si>
  <si>
    <t>QTY*Install</t>
  </si>
  <si>
    <t>A.1</t>
  </si>
  <si>
    <t>Site Acquisition (These costs will not be included in the Proposer's contract.)</t>
  </si>
  <si>
    <t>A.1.1</t>
  </si>
  <si>
    <t>Zoning - City / County Planning Board</t>
  </si>
  <si>
    <t>A.1.2</t>
  </si>
  <si>
    <t>Purchase Land Property</t>
  </si>
  <si>
    <t>A.1.3</t>
  </si>
  <si>
    <r>
      <t>Lease Site Cost Estimate- Beginning of site work to end of system warranty based upon proposed schedule</t>
    </r>
    <r>
      <rPr>
        <b/>
        <i/>
        <sz val="11"/>
        <color rgb="FF7030A0"/>
        <rFont val="Arial"/>
        <family val="2"/>
      </rPr>
      <t xml:space="preserve">
(Costs shall include lease of land, tower space, and inside shelter space.)</t>
    </r>
  </si>
  <si>
    <t>A.1.4</t>
  </si>
  <si>
    <t>A.1.5</t>
  </si>
  <si>
    <t>A.1.6</t>
  </si>
  <si>
    <t>A.2</t>
  </si>
  <si>
    <t>Site Development</t>
  </si>
  <si>
    <t>A.2.1</t>
  </si>
  <si>
    <t>Clear / Grade (Site Preparation)</t>
  </si>
  <si>
    <t>A.2.2</t>
  </si>
  <si>
    <t>Access Road / Parking Area</t>
  </si>
  <si>
    <t>A.2.3</t>
  </si>
  <si>
    <t>Geotechnical Investigation</t>
  </si>
  <si>
    <t>A.2.4</t>
  </si>
  <si>
    <t>Foundation Pad(s)</t>
  </si>
  <si>
    <t>A.2.5</t>
  </si>
  <si>
    <t>Fencing</t>
  </si>
  <si>
    <t>A.2.6</t>
  </si>
  <si>
    <t>Site Grounding</t>
  </si>
  <si>
    <t>A.2.7</t>
  </si>
  <si>
    <t>Last Mile Power</t>
  </si>
  <si>
    <t>A.2.8</t>
  </si>
  <si>
    <t>Remediation Site Grounding, Fencing, Road, etc.</t>
  </si>
  <si>
    <t>A.2.9</t>
  </si>
  <si>
    <t>A.2.10</t>
  </si>
  <si>
    <t>A.2.11</t>
  </si>
  <si>
    <t>A.3</t>
  </si>
  <si>
    <t>Equipment Enclosures</t>
  </si>
  <si>
    <t>A.3.1</t>
  </si>
  <si>
    <t>Purchase Shelter / Building</t>
  </si>
  <si>
    <t>A.3.2</t>
  </si>
  <si>
    <t>Upgrade Existing Shelter / Building</t>
  </si>
  <si>
    <t>A.3.3</t>
  </si>
  <si>
    <t>Foundation</t>
  </si>
  <si>
    <t>A.3.4</t>
  </si>
  <si>
    <t>Grounding System</t>
  </si>
  <si>
    <t>A.3.5</t>
  </si>
  <si>
    <t>HVAC Equipment</t>
  </si>
  <si>
    <t>A.3.6</t>
  </si>
  <si>
    <t>Fire Protection Equipment</t>
  </si>
  <si>
    <t>A.3.7</t>
  </si>
  <si>
    <t>Utilities (Prime Power)</t>
  </si>
  <si>
    <t>A.3.8</t>
  </si>
  <si>
    <t>Surge Protection</t>
  </si>
  <si>
    <t>A.3.9</t>
  </si>
  <si>
    <t>Electrical Work</t>
  </si>
  <si>
    <t>A.3.10</t>
  </si>
  <si>
    <t>A.3.11</t>
  </si>
  <si>
    <t>A.3.12</t>
  </si>
  <si>
    <t>A.3.13</t>
  </si>
  <si>
    <t>A.4</t>
  </si>
  <si>
    <t>Radio/Microwave Towers</t>
  </si>
  <si>
    <t>New Tower &amp; Foundation</t>
  </si>
  <si>
    <t>A.4.2</t>
  </si>
  <si>
    <t>A.4.3</t>
  </si>
  <si>
    <t>Tower Mapping</t>
  </si>
  <si>
    <t>A.4.4</t>
  </si>
  <si>
    <t>Tower Lighting</t>
  </si>
  <si>
    <t>A.4.5</t>
  </si>
  <si>
    <t>Upgrade Tower</t>
  </si>
  <si>
    <t>A.4.6</t>
  </si>
  <si>
    <t>Antenna Relocation</t>
  </si>
  <si>
    <t>A.4.7</t>
  </si>
  <si>
    <t>A.4.8</t>
  </si>
  <si>
    <t>A.4.9</t>
  </si>
  <si>
    <t>A.4.10</t>
  </si>
  <si>
    <t>A.4.11</t>
  </si>
  <si>
    <t>A.5</t>
  </si>
  <si>
    <t>Back-up Power Systems</t>
  </si>
  <si>
    <t>A.5.1</t>
  </si>
  <si>
    <t>Emergency Generator</t>
  </si>
  <si>
    <t>A.5.1.1</t>
  </si>
  <si>
    <t>Purchase Generator, ATS, Fuel Tank &amp; System</t>
  </si>
  <si>
    <t>A.5.1.2</t>
  </si>
  <si>
    <t>Lease Emergency Generator - Installation to end of warranty</t>
  </si>
  <si>
    <t>A.5.1.3</t>
  </si>
  <si>
    <t>Automatic Transfer Switch</t>
  </si>
  <si>
    <t>A.5.1.4</t>
  </si>
  <si>
    <t>Fuel Tank and System</t>
  </si>
  <si>
    <t>A.5.1.5</t>
  </si>
  <si>
    <t>Remediation Generator Engine, ATS, Tank, etc.</t>
  </si>
  <si>
    <t>A.5.1.6</t>
  </si>
  <si>
    <t>A.5.1.7</t>
  </si>
  <si>
    <t>A.5.2</t>
  </si>
  <si>
    <t>Battery/Charger System</t>
  </si>
  <si>
    <t>A.5.2.1</t>
  </si>
  <si>
    <t>Purchase DC Power System</t>
  </si>
  <si>
    <t>A.5.2.2</t>
  </si>
  <si>
    <t>Remediation Batteries, Charger System, etc.</t>
  </si>
  <si>
    <t>A.5.2.3</t>
  </si>
  <si>
    <t>A.5.3</t>
  </si>
  <si>
    <t>UPS System</t>
  </si>
  <si>
    <t>A.5.3.1</t>
  </si>
  <si>
    <t>Purchase UPS System</t>
  </si>
  <si>
    <t>A.5.3.2</t>
  </si>
  <si>
    <t>Remediation Battery, UPS System, etc.</t>
  </si>
  <si>
    <t>A.5.3.3</t>
  </si>
  <si>
    <t>A.6</t>
  </si>
  <si>
    <t>Removals / Relocation</t>
  </si>
  <si>
    <t>A.6.1</t>
  </si>
  <si>
    <t>Shelter(s)</t>
  </si>
  <si>
    <t>A.6.2</t>
  </si>
  <si>
    <t>Tower(s)</t>
  </si>
  <si>
    <t>A.6.3</t>
  </si>
  <si>
    <t>A.6.4</t>
  </si>
  <si>
    <t>Legacy Equipment - radio, paging, microwave</t>
  </si>
  <si>
    <t>A.6.5</t>
  </si>
  <si>
    <t>A.6.6</t>
  </si>
  <si>
    <t>A.6.7</t>
  </si>
  <si>
    <t>A.7</t>
  </si>
  <si>
    <t>Other Site Related Costs (List)</t>
  </si>
  <si>
    <t>A.7.1</t>
  </si>
  <si>
    <r>
      <t xml:space="preserve">Physical Facility Spares &amp; Spare Parts  </t>
    </r>
    <r>
      <rPr>
        <b/>
        <sz val="11"/>
        <color rgb="FFFF0000"/>
        <rFont val="Arial"/>
        <family val="2"/>
      </rPr>
      <t>(Provide List on the Note Sheet or attached to Appendix D submission)</t>
    </r>
  </si>
  <si>
    <t>A.7.2</t>
  </si>
  <si>
    <t>A.7.3</t>
  </si>
  <si>
    <t>A.7.4</t>
  </si>
  <si>
    <t>A.7.5</t>
  </si>
  <si>
    <t>A.7.6</t>
  </si>
  <si>
    <t xml:space="preserve">RADIO SYSTEM </t>
  </si>
  <si>
    <t>B.1</t>
  </si>
  <si>
    <t>System Configuration and Programming</t>
  </si>
  <si>
    <t>B.2</t>
  </si>
  <si>
    <t>Systemwide Control Equipment</t>
  </si>
  <si>
    <t>B.2.1</t>
  </si>
  <si>
    <t>Core Equipment</t>
  </si>
  <si>
    <t>B.2.2</t>
  </si>
  <si>
    <t>Simulcast Control Equipment</t>
  </si>
  <si>
    <t>B.2.3</t>
  </si>
  <si>
    <t>High Stability Frequency Source</t>
  </si>
  <si>
    <t>B.2.4</t>
  </si>
  <si>
    <t>Network Equipment</t>
  </si>
  <si>
    <t>B.2.5</t>
  </si>
  <si>
    <t>B.2.6</t>
  </si>
  <si>
    <t>B.2.7</t>
  </si>
  <si>
    <t>B.3</t>
  </si>
  <si>
    <t>Individual Site Control Equipment</t>
  </si>
  <si>
    <t>B.3.1</t>
  </si>
  <si>
    <t>Trunked Control Equipment</t>
  </si>
  <si>
    <t>B.3.2</t>
  </si>
  <si>
    <t>B.3.3</t>
  </si>
  <si>
    <t>B.3.4</t>
  </si>
  <si>
    <t>B.3.5</t>
  </si>
  <si>
    <t>B.3.6</t>
  </si>
  <si>
    <t>B.3.7</t>
  </si>
  <si>
    <t>B.4</t>
  </si>
  <si>
    <t>Radio Network Management System (NMS)</t>
  </si>
  <si>
    <t>B.4.1</t>
  </si>
  <si>
    <t>Primary NMS Server &amp; Console Terminal</t>
  </si>
  <si>
    <t>B.4.2</t>
  </si>
  <si>
    <t>Secondary NMS Terminals</t>
  </si>
  <si>
    <t>B.4.3</t>
  </si>
  <si>
    <t>Remote Alarm Unit</t>
  </si>
  <si>
    <t>B.4.4</t>
  </si>
  <si>
    <t>GUI Software</t>
  </si>
  <si>
    <t>B.4.5</t>
  </si>
  <si>
    <t>VPN Access</t>
  </si>
  <si>
    <t>B.4.6</t>
  </si>
  <si>
    <t>B.4.7</t>
  </si>
  <si>
    <t>B.4.8</t>
  </si>
  <si>
    <t>B.5</t>
  </si>
  <si>
    <t>Repeaters</t>
  </si>
  <si>
    <t>B.5.1</t>
  </si>
  <si>
    <t>B.5.2</t>
  </si>
  <si>
    <t>B.5.3</t>
  </si>
  <si>
    <t>B.5.4</t>
  </si>
  <si>
    <t>B.5.5</t>
  </si>
  <si>
    <t>P25 Phase 2 (TDMA) Simulcast Repeater</t>
  </si>
  <si>
    <t>P25 Phase 2 (TDMA) Multi-site Repeater</t>
  </si>
  <si>
    <t>B.6</t>
  </si>
  <si>
    <t>Transmit Antenna System</t>
  </si>
  <si>
    <t>B.6.1</t>
  </si>
  <si>
    <t>Tx Antenna</t>
  </si>
  <si>
    <t>B.6.2</t>
  </si>
  <si>
    <t>Combiner</t>
  </si>
  <si>
    <t>B.6.3</t>
  </si>
  <si>
    <t>Tx Antenna System (transmission lines, etc.)</t>
  </si>
  <si>
    <t>B.6.4</t>
  </si>
  <si>
    <t>Required Accessories</t>
  </si>
  <si>
    <t>B.6.5</t>
  </si>
  <si>
    <t>B.6.6</t>
  </si>
  <si>
    <t>B.6.7</t>
  </si>
  <si>
    <t>B.7</t>
  </si>
  <si>
    <t>Receive Antenna System</t>
  </si>
  <si>
    <t>B.7.1</t>
  </si>
  <si>
    <t>Rx Antenna</t>
  </si>
  <si>
    <t>B.7.2</t>
  </si>
  <si>
    <t>Tower-top Preamplifier</t>
  </si>
  <si>
    <t>B.7.3</t>
  </si>
  <si>
    <t>Multicoupler</t>
  </si>
  <si>
    <t>B.7.4</t>
  </si>
  <si>
    <t>Rx Antenna System (transmission lines, etc.)</t>
  </si>
  <si>
    <t>B.7.5</t>
  </si>
  <si>
    <t>B.7.6</t>
  </si>
  <si>
    <t>B.7.7</t>
  </si>
  <si>
    <t>B.7.8</t>
  </si>
  <si>
    <t>B.8</t>
  </si>
  <si>
    <t>Interoperability</t>
  </si>
  <si>
    <t>B.8.1</t>
  </si>
  <si>
    <t>Mutual Aid (Conventional) Repeater - VHF</t>
  </si>
  <si>
    <t>B.8.2</t>
  </si>
  <si>
    <t>Mutual Aid (Conventional) Repeater - UHF</t>
  </si>
  <si>
    <t>B.8.3</t>
  </si>
  <si>
    <t>Mutual Aid (Conventional) Repeater - 700 MHz</t>
  </si>
  <si>
    <t>B.8.4</t>
  </si>
  <si>
    <t>Mutual Aid (Conventional) Repeater - 800 MHz</t>
  </si>
  <si>
    <t>B.8.5</t>
  </si>
  <si>
    <t>Antenna System(s)</t>
  </si>
  <si>
    <t>B.8.6</t>
  </si>
  <si>
    <t>Interoperability Gateway</t>
  </si>
  <si>
    <t>B.8.7</t>
  </si>
  <si>
    <t>Interoperability Gateway License</t>
  </si>
  <si>
    <t>B.8.8</t>
  </si>
  <si>
    <t>B.8.9</t>
  </si>
  <si>
    <t>B.8.10</t>
  </si>
  <si>
    <t>B.9</t>
  </si>
  <si>
    <t>B.9.1</t>
  </si>
  <si>
    <t>B.9.2</t>
  </si>
  <si>
    <t>B.9.3</t>
  </si>
  <si>
    <t>B.9.4</t>
  </si>
  <si>
    <t>B.9.5</t>
  </si>
  <si>
    <t>B.9.6</t>
  </si>
  <si>
    <t>B.9.7</t>
  </si>
  <si>
    <t>Other Radio System Infrastructure Related Costs</t>
  </si>
  <si>
    <t>Over-The-Air-Rekeying (OTAR)</t>
  </si>
  <si>
    <t>Key Mangement Facility (KMF)</t>
  </si>
  <si>
    <t>Broadband Push-To-Talk (PTT) Server/Gateway</t>
  </si>
  <si>
    <t>Broadband PTT Access Software Licenses</t>
  </si>
  <si>
    <r>
      <t xml:space="preserve">Radio System Spares </t>
    </r>
    <r>
      <rPr>
        <b/>
        <sz val="11"/>
        <color rgb="FFFF0000"/>
        <rFont val="Arial"/>
        <family val="2"/>
      </rPr>
      <t xml:space="preserve"> (Provide List on the Note Sheet or attached to Appendix D submission)</t>
    </r>
  </si>
  <si>
    <t xml:space="preserve"> </t>
  </si>
  <si>
    <t>C.1</t>
  </si>
  <si>
    <t>Connectivity Network Design/Engineering/Support</t>
  </si>
  <si>
    <t>C.1.1</t>
  </si>
  <si>
    <t>Microwave Path Surveys</t>
  </si>
  <si>
    <t>C.1.2</t>
  </si>
  <si>
    <t>Transmission Engineering - Analysis &amp; Report</t>
  </si>
  <si>
    <t>C.1.3</t>
  </si>
  <si>
    <t>Factory Integration &amp; Staging</t>
  </si>
  <si>
    <t>C.1.4</t>
  </si>
  <si>
    <t>Alignment, Optimization, &amp; Field Testing</t>
  </si>
  <si>
    <t>C.1.5</t>
  </si>
  <si>
    <t>FCC Licensing Microwave Paths</t>
  </si>
  <si>
    <t>C.1.6</t>
  </si>
  <si>
    <t>Training Microwave Network</t>
  </si>
  <si>
    <t>C.1.7</t>
  </si>
  <si>
    <t>C.1.8</t>
  </si>
  <si>
    <t>C.1.9</t>
  </si>
  <si>
    <t>C.1.10</t>
  </si>
  <si>
    <t>C.2</t>
  </si>
  <si>
    <t>Microwave Radios</t>
  </si>
  <si>
    <t>C.2.1</t>
  </si>
  <si>
    <t>Microwave Radio</t>
  </si>
  <si>
    <t>C.2.2</t>
  </si>
  <si>
    <t>Power Amplifier - Low</t>
  </si>
  <si>
    <t>C.2.3</t>
  </si>
  <si>
    <t>Power Amplifier - Medium</t>
  </si>
  <si>
    <t>C.2.4</t>
  </si>
  <si>
    <t>Power Amplifier - High</t>
  </si>
  <si>
    <t>C.2.5</t>
  </si>
  <si>
    <t>Orderwire</t>
  </si>
  <si>
    <t>C.2.6</t>
  </si>
  <si>
    <t>C.2.7</t>
  </si>
  <si>
    <t>C.2.8</t>
  </si>
  <si>
    <t>C.2.9</t>
  </si>
  <si>
    <t>C.2.10</t>
  </si>
  <si>
    <t>C.3</t>
  </si>
  <si>
    <t>Networking Equipment</t>
  </si>
  <si>
    <t>C.3.1</t>
  </si>
  <si>
    <t>MPLS Router</t>
  </si>
  <si>
    <t>C.3.2</t>
  </si>
  <si>
    <t>Switch</t>
  </si>
  <si>
    <t>C.3.3</t>
  </si>
  <si>
    <t>Fiberoptic Equipment</t>
  </si>
  <si>
    <t>C.3.4</t>
  </si>
  <si>
    <t>Leased Connectivity Lines - Beginning of connectivity work to end of warranty (These costs will not be included in the Proposer's contract.)</t>
  </si>
  <si>
    <t>C.3.5</t>
  </si>
  <si>
    <t>C.3.6</t>
  </si>
  <si>
    <t>C.3.7</t>
  </si>
  <si>
    <t>C.4</t>
  </si>
  <si>
    <t>Microwave Antenna System</t>
  </si>
  <si>
    <t>C.4.1</t>
  </si>
  <si>
    <t>Antenna w/ Radome Dual Polarized</t>
  </si>
  <si>
    <t>C.4.2</t>
  </si>
  <si>
    <t>Antenna w/ Radome Single Polarized</t>
  </si>
  <si>
    <t>C.4.3</t>
  </si>
  <si>
    <t>Waveguide Bridge</t>
  </si>
  <si>
    <t>C.4.4</t>
  </si>
  <si>
    <t>Waveguide Entry Port</t>
  </si>
  <si>
    <t>C.4.5</t>
  </si>
  <si>
    <t>Antenna Pipe-Mount</t>
  </si>
  <si>
    <t>C.4.6</t>
  </si>
  <si>
    <t>Antenna Waveguide &amp; Miscellaneous Hardware</t>
  </si>
  <si>
    <t>C.4.7</t>
  </si>
  <si>
    <t>Solid Twist, H &amp; E Bends</t>
  </si>
  <si>
    <t>C.4.8</t>
  </si>
  <si>
    <t>Hardware Kits</t>
  </si>
  <si>
    <t>C.4.9</t>
  </si>
  <si>
    <t>Grounding Kits</t>
  </si>
  <si>
    <t>C.4.10</t>
  </si>
  <si>
    <t>Automatic Dehydrator System</t>
  </si>
  <si>
    <t>C.4.11</t>
  </si>
  <si>
    <t>C.4.12</t>
  </si>
  <si>
    <t>C.4.13</t>
  </si>
  <si>
    <t>C.5</t>
  </si>
  <si>
    <t>Network Management System</t>
  </si>
  <si>
    <t>C.5.1</t>
  </si>
  <si>
    <t>Master Server &amp; Console Terminal</t>
  </si>
  <si>
    <t>C.5.2</t>
  </si>
  <si>
    <t>Secondary Master Terminal</t>
  </si>
  <si>
    <t>C.5.3</t>
  </si>
  <si>
    <t>C.5.4</t>
  </si>
  <si>
    <t>C.5.5</t>
  </si>
  <si>
    <t>C.5.6</t>
  </si>
  <si>
    <t>C.5.7</t>
  </si>
  <si>
    <t>C.5.8</t>
  </si>
  <si>
    <t>C.6</t>
  </si>
  <si>
    <t>Connectivity Network Power Equipment</t>
  </si>
  <si>
    <t>C.6.1</t>
  </si>
  <si>
    <t>Redundant Chargers (-48 VDC) &amp; Powerboard Rack</t>
  </si>
  <si>
    <t>C.6.2</t>
  </si>
  <si>
    <t>Battery System (-48 VDC)</t>
  </si>
  <si>
    <t>C.6.3</t>
  </si>
  <si>
    <t>C.6.4</t>
  </si>
  <si>
    <t>C.6.5</t>
  </si>
  <si>
    <t>C.7</t>
  </si>
  <si>
    <t>Other Connectivity Network Related Costs</t>
  </si>
  <si>
    <t>C.7.1</t>
  </si>
  <si>
    <r>
      <t xml:space="preserve">Connectivity Network Spares </t>
    </r>
    <r>
      <rPr>
        <b/>
        <sz val="11"/>
        <color rgb="FFFF0000"/>
        <rFont val="Arial"/>
        <family val="2"/>
      </rPr>
      <t xml:space="preserve"> (Provide List on the Note Sheet or attached to Appendix D submission)</t>
    </r>
  </si>
  <si>
    <t>C.7.2</t>
  </si>
  <si>
    <t>C.7.3</t>
  </si>
  <si>
    <t>C.7.4</t>
  </si>
  <si>
    <t>C.7.5</t>
  </si>
  <si>
    <t>C.7.6</t>
  </si>
  <si>
    <t>Dispatch Center 4</t>
  </si>
  <si>
    <t>Dispatch Center 5</t>
  </si>
  <si>
    <t>D.1</t>
  </si>
  <si>
    <t>D.2</t>
  </si>
  <si>
    <t>Console Dispatch Position</t>
  </si>
  <si>
    <t>D.2.1</t>
  </si>
  <si>
    <t>Desktop - New</t>
  </si>
  <si>
    <t>D.2.2</t>
  </si>
  <si>
    <t>D.2.3</t>
  </si>
  <si>
    <t>D.2.4</t>
  </si>
  <si>
    <t>D.2.5</t>
  </si>
  <si>
    <t>D.3</t>
  </si>
  <si>
    <t>Console Dispatch Accessories</t>
  </si>
  <si>
    <t>D.3.1</t>
  </si>
  <si>
    <t>D.3.2</t>
  </si>
  <si>
    <t>Microphone</t>
  </si>
  <si>
    <t>D.3.3</t>
  </si>
  <si>
    <t>Headset</t>
  </si>
  <si>
    <t>D.3.4</t>
  </si>
  <si>
    <t>D.3.5</t>
  </si>
  <si>
    <t>D.3.6</t>
  </si>
  <si>
    <t>Auxiliary Speaker</t>
  </si>
  <si>
    <t>D.3.7</t>
  </si>
  <si>
    <t>D.3.8</t>
  </si>
  <si>
    <t>D.4</t>
  </si>
  <si>
    <t>D.4.1</t>
  </si>
  <si>
    <t>Equipment Rack Installation - Console Controlled</t>
  </si>
  <si>
    <t>D.4.2</t>
  </si>
  <si>
    <t>D.4.3</t>
  </si>
  <si>
    <t>AES Multikey Encryption</t>
  </si>
  <si>
    <t>D.4.4</t>
  </si>
  <si>
    <t>OTAR</t>
  </si>
  <si>
    <t>D.4.5</t>
  </si>
  <si>
    <t>Bluetooth</t>
  </si>
  <si>
    <t>D.4.6</t>
  </si>
  <si>
    <t>D.4.7</t>
  </si>
  <si>
    <t>Wi-Fi</t>
  </si>
  <si>
    <t>D.5</t>
  </si>
  <si>
    <t>Subsystem Integration</t>
  </si>
  <si>
    <t>D.5.1</t>
  </si>
  <si>
    <t>911/E911</t>
  </si>
  <si>
    <t>D.5.2</t>
  </si>
  <si>
    <t>D.5.3</t>
  </si>
  <si>
    <t>Mutual Aid</t>
  </si>
  <si>
    <t>D.5.4</t>
  </si>
  <si>
    <t>Conventional Stations</t>
  </si>
  <si>
    <t>D.5.5</t>
  </si>
  <si>
    <t>Instant Recall Recorder (IRR)</t>
  </si>
  <si>
    <t>D.5.6</t>
  </si>
  <si>
    <t>Interoperability Gateways</t>
  </si>
  <si>
    <t>D.5.7</t>
  </si>
  <si>
    <t>Conventional Gateway</t>
  </si>
  <si>
    <t>D.5.8</t>
  </si>
  <si>
    <t>D.5.9</t>
  </si>
  <si>
    <t>CSSI</t>
  </si>
  <si>
    <t>D.5.10</t>
  </si>
  <si>
    <t>D.6</t>
  </si>
  <si>
    <t>D.6.1</t>
  </si>
  <si>
    <t>D.6.2</t>
  </si>
  <si>
    <t>D.6.3</t>
  </si>
  <si>
    <t>D.6.4</t>
  </si>
  <si>
    <t>D.6.5</t>
  </si>
  <si>
    <t>D.6.6</t>
  </si>
  <si>
    <t>Audio Logging Recorder System</t>
  </si>
  <si>
    <t>Logging Recorder Operator Workstation</t>
  </si>
  <si>
    <t>Archive Media</t>
  </si>
  <si>
    <t>Other Console Related Costs (List)</t>
  </si>
  <si>
    <t>Removals</t>
  </si>
  <si>
    <t>Labor</t>
  </si>
  <si>
    <t>Out-of-Pocket</t>
  </si>
  <si>
    <t>Services</t>
  </si>
  <si>
    <t>Expenses</t>
  </si>
  <si>
    <t>INFRASTRUCTURE SERVICES</t>
  </si>
  <si>
    <t>E.1</t>
  </si>
  <si>
    <t>Project Management</t>
  </si>
  <si>
    <t>E.2</t>
  </si>
  <si>
    <t>Financial Management</t>
  </si>
  <si>
    <t>E.2.1</t>
  </si>
  <si>
    <t>Performance Bond</t>
  </si>
  <si>
    <t>E.2.2</t>
  </si>
  <si>
    <t>Labor and Material Payment Bond</t>
  </si>
  <si>
    <t>E.3</t>
  </si>
  <si>
    <t>System Engineering</t>
  </si>
  <si>
    <t>E.4</t>
  </si>
  <si>
    <t>System Technologists</t>
  </si>
  <si>
    <t>E.5</t>
  </si>
  <si>
    <t>Site Management</t>
  </si>
  <si>
    <t>E.6</t>
  </si>
  <si>
    <t>Detailed Design Review</t>
  </si>
  <si>
    <t>E.7</t>
  </si>
  <si>
    <t>Fleetmapping - On Site</t>
  </si>
  <si>
    <t>E.8</t>
  </si>
  <si>
    <t>System Staging &amp; Testing</t>
  </si>
  <si>
    <t>E.9</t>
  </si>
  <si>
    <t>System Optimization</t>
  </si>
  <si>
    <t>E.10</t>
  </si>
  <si>
    <t>Field Acceptance Testing</t>
  </si>
  <si>
    <t>E.11</t>
  </si>
  <si>
    <t>Coverage Testing</t>
  </si>
  <si>
    <t>E.12</t>
  </si>
  <si>
    <t>Cutover Support</t>
  </si>
  <si>
    <t>E.13</t>
  </si>
  <si>
    <t>As-Built Documentation</t>
  </si>
  <si>
    <t>E.14</t>
  </si>
  <si>
    <t>E.15</t>
  </si>
  <si>
    <t>E.16</t>
  </si>
  <si>
    <t>E.17</t>
  </si>
  <si>
    <t>E.18</t>
  </si>
  <si>
    <t>E.19</t>
  </si>
  <si>
    <t>Training</t>
  </si>
  <si>
    <t>E.19.1</t>
  </si>
  <si>
    <t xml:space="preserve">Subscriber Training </t>
  </si>
  <si>
    <r>
      <t xml:space="preserve">   Train the Trainers - Sessions </t>
    </r>
    <r>
      <rPr>
        <b/>
        <sz val="11"/>
        <rFont val="Arial"/>
        <family val="2"/>
      </rPr>
      <t>(On Site)</t>
    </r>
  </si>
  <si>
    <t>E.19.2</t>
  </si>
  <si>
    <t xml:space="preserve">   Console Operator Training - All Dispatchers</t>
  </si>
  <si>
    <t xml:space="preserve">   Console Configuration Training - Sessions</t>
  </si>
  <si>
    <t>E.19.3</t>
  </si>
  <si>
    <t>E.19.4</t>
  </si>
  <si>
    <t>E.19.6</t>
  </si>
  <si>
    <t>Model</t>
  </si>
  <si>
    <t>Install / Program</t>
  </si>
  <si>
    <t>Agency / Department /Office Name</t>
  </si>
  <si>
    <t>Number</t>
  </si>
  <si>
    <t>F.1</t>
  </si>
  <si>
    <t>Quantity of Subscribers</t>
  </si>
  <si>
    <t>F.2</t>
  </si>
  <si>
    <t>F.2.1</t>
  </si>
  <si>
    <t>Single Band</t>
  </si>
  <si>
    <t>F.2.1.1</t>
  </si>
  <si>
    <t>Dash Mount</t>
  </si>
  <si>
    <t>F.2.1.2</t>
  </si>
  <si>
    <t>Trunk Mount</t>
  </si>
  <si>
    <t>F.2.1.3</t>
  </si>
  <si>
    <t>Dual Control Head Trunk Mount</t>
  </si>
  <si>
    <t>Motorcycle</t>
  </si>
  <si>
    <t>F.2.2</t>
  </si>
  <si>
    <t>Dual Band</t>
  </si>
  <si>
    <t>F.2.2.1</t>
  </si>
  <si>
    <t>F.2.2.2</t>
  </si>
  <si>
    <t>F.2.2.3</t>
  </si>
  <si>
    <t>All Band</t>
  </si>
  <si>
    <t>F.2.3.1</t>
  </si>
  <si>
    <t>F.2.3.2</t>
  </si>
  <si>
    <t>F.2.3.3</t>
  </si>
  <si>
    <t>F.2.3.4</t>
  </si>
  <si>
    <t>DVR (Digital Vehicular Repeater)</t>
  </si>
  <si>
    <t>In-Band</t>
  </si>
  <si>
    <t>Cross-Band</t>
  </si>
  <si>
    <t>Features</t>
  </si>
  <si>
    <t>GPS Location Services</t>
  </si>
  <si>
    <t>Accessories</t>
  </si>
  <si>
    <t>F.3</t>
  </si>
  <si>
    <t>F.3.1</t>
  </si>
  <si>
    <t>F.3.1.1</t>
  </si>
  <si>
    <t>Full Keypad - Standard</t>
  </si>
  <si>
    <t>F.3.1.2</t>
  </si>
  <si>
    <t>Full Keypad - Intrinsically Safe</t>
  </si>
  <si>
    <t>F.3.1.3</t>
  </si>
  <si>
    <t>Limited Keypad - Standard</t>
  </si>
  <si>
    <t>F.3.1.4</t>
  </si>
  <si>
    <t>Limited Keypad - Intrinsically Safe</t>
  </si>
  <si>
    <t>F.3.2</t>
  </si>
  <si>
    <t>F.3.2.1</t>
  </si>
  <si>
    <t>F.3.2.2</t>
  </si>
  <si>
    <t>F.3.2.3</t>
  </si>
  <si>
    <t>F.3.2.4</t>
  </si>
  <si>
    <t>F.3.3</t>
  </si>
  <si>
    <t>F.3.3.1</t>
  </si>
  <si>
    <t>F.3.3.2</t>
  </si>
  <si>
    <t>F.3.3.3</t>
  </si>
  <si>
    <t>F.3.3.4</t>
  </si>
  <si>
    <t>F.3.4</t>
  </si>
  <si>
    <t>F.3.4.2</t>
  </si>
  <si>
    <t>F.3.4.3</t>
  </si>
  <si>
    <t>F.3.4.4</t>
  </si>
  <si>
    <t>F.3.4.7</t>
  </si>
  <si>
    <t>F.3.4.8</t>
  </si>
  <si>
    <t>F.3.4.10</t>
  </si>
  <si>
    <t>F.3.4.11</t>
  </si>
  <si>
    <t>F.3.4.12</t>
  </si>
  <si>
    <t xml:space="preserve">Spare Battery </t>
  </si>
  <si>
    <t>Lapel Speaker/Mic</t>
  </si>
  <si>
    <t>Lapel Speaker/Mic with Shoulder Mount Antenna (SMA)</t>
  </si>
  <si>
    <t>Wired Earpiece</t>
  </si>
  <si>
    <t>Wireless Earpiece</t>
  </si>
  <si>
    <t>Spare Intrinsically Safe Battery</t>
  </si>
  <si>
    <t>Intrinsically Safe Lapel Speaker/Mic</t>
  </si>
  <si>
    <t>Intrinsically Safe Lapel Speaker/Mic w/ SMA (Antenna)</t>
  </si>
  <si>
    <t>Belt Clip Carry Case</t>
  </si>
  <si>
    <t>Swivel Carrying Case</t>
  </si>
  <si>
    <t>Leather Carrying Case</t>
  </si>
  <si>
    <t>Desk Charger</t>
  </si>
  <si>
    <t>Dual Bay Desk Charger</t>
  </si>
  <si>
    <t>Multi-Charger (6 Bay Unit)</t>
  </si>
  <si>
    <t>Wall-Mount Adapter for Multi-Charger Unit</t>
  </si>
  <si>
    <t>Vehicular Portable Charger</t>
  </si>
  <si>
    <t>F.4</t>
  </si>
  <si>
    <t>Control Station - Local Control - P25 Phase 2 (TDMA)</t>
  </si>
  <si>
    <t>F.4.1</t>
  </si>
  <si>
    <t>F.4.1.1</t>
  </si>
  <si>
    <t>Desktop Installation</t>
  </si>
  <si>
    <t>F.4.1.2</t>
  </si>
  <si>
    <t>F.4.1.3</t>
  </si>
  <si>
    <t>Equipment Rack Installation - Radio for Remote Unit(s)</t>
  </si>
  <si>
    <t>Remote Control Unit</t>
  </si>
  <si>
    <t>F.4.2</t>
  </si>
  <si>
    <t>F.4.2.1</t>
  </si>
  <si>
    <t>F.4.2.2</t>
  </si>
  <si>
    <t>F.4.2.3</t>
  </si>
  <si>
    <t>F.4.3</t>
  </si>
  <si>
    <t>F.4.3.1</t>
  </si>
  <si>
    <t>F.4.3.2</t>
  </si>
  <si>
    <t>F.4.3.3</t>
  </si>
  <si>
    <t>F.4.3.4</t>
  </si>
  <si>
    <t>F.4.4</t>
  </si>
  <si>
    <t>F.4.4.1</t>
  </si>
  <si>
    <t>F.4.4.2</t>
  </si>
  <si>
    <t>F.4.4.3</t>
  </si>
  <si>
    <t>F.4.4.4</t>
  </si>
  <si>
    <t>Desktop Microphone</t>
  </si>
  <si>
    <t>F.6</t>
  </si>
  <si>
    <t>Other Subscriber Related Costs</t>
  </si>
  <si>
    <t>F.6.1</t>
  </si>
  <si>
    <t>Encryption Key Fill Device (KFD)</t>
  </si>
  <si>
    <t>F.6.2</t>
  </si>
  <si>
    <t>Battery Analyzer</t>
  </si>
  <si>
    <t>F.6.3</t>
  </si>
  <si>
    <t>F.6.4</t>
  </si>
  <si>
    <t>Mobiles</t>
  </si>
  <si>
    <t>Control Stations</t>
  </si>
  <si>
    <t>Antennas</t>
  </si>
  <si>
    <t>Paging</t>
  </si>
  <si>
    <t>Pagers</t>
  </si>
  <si>
    <t>Analog Tone &amp; Voice Pager</t>
  </si>
  <si>
    <t>Desktop Charger</t>
  </si>
  <si>
    <t>Amplified Charger</t>
  </si>
  <si>
    <t>Signal Booster</t>
  </si>
  <si>
    <t>G.1</t>
  </si>
  <si>
    <t>G.2</t>
  </si>
  <si>
    <t>G.2.1</t>
  </si>
  <si>
    <t>G.2.1.1</t>
  </si>
  <si>
    <t>G.2.1.2</t>
  </si>
  <si>
    <t>G.2.2</t>
  </si>
  <si>
    <t>G.2.2.1</t>
  </si>
  <si>
    <t>G.2.2.2</t>
  </si>
  <si>
    <t>G.2.2.3</t>
  </si>
  <si>
    <t>G.2.2.4</t>
  </si>
  <si>
    <t>G.3</t>
  </si>
  <si>
    <t>Portable Radios - P25 Phase 2 (TDMA) or P25 Conventional</t>
  </si>
  <si>
    <t>G.3.1</t>
  </si>
  <si>
    <t>G.3.1.1</t>
  </si>
  <si>
    <t>Full Keypad</t>
  </si>
  <si>
    <t>G.3.1.2</t>
  </si>
  <si>
    <t>Limited Keypad</t>
  </si>
  <si>
    <t>G.3.2</t>
  </si>
  <si>
    <t>G.3.2.1</t>
  </si>
  <si>
    <t>G.3.2.2</t>
  </si>
  <si>
    <t>G.3.2.3</t>
  </si>
  <si>
    <t>G.3.2.4</t>
  </si>
  <si>
    <t>G.3.3</t>
  </si>
  <si>
    <t>G.3.3.1</t>
  </si>
  <si>
    <t>Spare Battery</t>
  </si>
  <si>
    <t>G.3.3.2</t>
  </si>
  <si>
    <t xml:space="preserve">Belt Clip Carry Case </t>
  </si>
  <si>
    <t>G.3.3.3</t>
  </si>
  <si>
    <t>G.3.3.4</t>
  </si>
  <si>
    <t>G.3.3.5</t>
  </si>
  <si>
    <t>G.3.3.6</t>
  </si>
  <si>
    <t>G.3.3.7</t>
  </si>
  <si>
    <t>G.4</t>
  </si>
  <si>
    <t xml:space="preserve">Control Station - Local Control - P25 Phase 2 (TDMA) </t>
  </si>
  <si>
    <t>G.4.1</t>
  </si>
  <si>
    <t>G.4.1.1</t>
  </si>
  <si>
    <t>G.4.1.2</t>
  </si>
  <si>
    <t>G.4.1.3</t>
  </si>
  <si>
    <t>G.4.2</t>
  </si>
  <si>
    <t>G.4.2.1</t>
  </si>
  <si>
    <t>G.4.2.2</t>
  </si>
  <si>
    <t>G.4.3</t>
  </si>
  <si>
    <t>G.4.3.1</t>
  </si>
  <si>
    <t>G.4.3.2</t>
  </si>
  <si>
    <t>G.4.3.3</t>
  </si>
  <si>
    <t>G.4.3.4</t>
  </si>
  <si>
    <t>G.6</t>
  </si>
  <si>
    <t>G.6.1</t>
  </si>
  <si>
    <t>G.6.2</t>
  </si>
  <si>
    <t>G.6.3</t>
  </si>
  <si>
    <t>G.6.4</t>
  </si>
  <si>
    <t>Total 
Discount</t>
  </si>
  <si>
    <t>Note
Ref #</t>
  </si>
  <si>
    <t>Discount</t>
  </si>
  <si>
    <t>INFRASTRUCTURE PROJECT DISCOUNT</t>
  </si>
  <si>
    <t>(To be Completed by Proposer)</t>
  </si>
  <si>
    <t>Description</t>
  </si>
  <si>
    <t>SUBSCRIBERS PROJECT DISCOUNT</t>
  </si>
  <si>
    <t>System and Equipment</t>
  </si>
  <si>
    <t xml:space="preserve">PROJECT OPTIONS </t>
  </si>
  <si>
    <t>Option</t>
  </si>
  <si>
    <t>§ 4.3.4 Consoles First Implementation</t>
  </si>
  <si>
    <t>Option Cost Element &amp; Describe</t>
  </si>
  <si>
    <t>§ 4.3.15  FCC Frequency Licensing</t>
  </si>
  <si>
    <t>§ 4.4.4.1 Recorded Audio Messages</t>
  </si>
  <si>
    <t>§ 4.4.5  Critical Building Coverage Testing</t>
  </si>
  <si>
    <t>Insert Building</t>
  </si>
  <si>
    <t>§ 4.8.1.3  Subscriber Additional Warranty</t>
  </si>
  <si>
    <t>Asset Management</t>
  </si>
  <si>
    <t>§ 4.8.9  Asset Management</t>
  </si>
  <si>
    <t>§ 4.8.9.1  Training</t>
  </si>
  <si>
    <t>§ 4.8.9.2  Equipment</t>
  </si>
  <si>
    <t>§ 6.1.4  Additional Channel</t>
  </si>
  <si>
    <t>§ 6.1.5.2  ISSI</t>
  </si>
  <si>
    <t>Software License</t>
  </si>
  <si>
    <t>Hardware Equipment Installation</t>
  </si>
  <si>
    <t>Programming &amp; Configuration with same vendor system</t>
  </si>
  <si>
    <t>Programming &amp; Configuration with different vendor system</t>
  </si>
  <si>
    <t>Over-the-Air Progarmming (OTAP)</t>
  </si>
  <si>
    <t>5,000 square foot building - single story</t>
  </si>
  <si>
    <t>10,000 square foot building - single story</t>
  </si>
  <si>
    <t>15,000 square foot building - single story</t>
  </si>
  <si>
    <t>15,000 square foot building - multi story</t>
  </si>
  <si>
    <t>20,000 square foot building - single story</t>
  </si>
  <si>
    <t>20,000 square foot building - multi story</t>
  </si>
  <si>
    <t>25,000 square foot building - single story</t>
  </si>
  <si>
    <t>25,000 square foot building - multi story</t>
  </si>
  <si>
    <t>30,000 square foot building - single story</t>
  </si>
  <si>
    <t>30,000 square foot building - multi story</t>
  </si>
  <si>
    <t>Laptop</t>
  </si>
  <si>
    <t>§ 8.10 GPS Location Services - Subscribers</t>
  </si>
  <si>
    <t>§ 7.3.5  Connectivity NMS Backup</t>
  </si>
  <si>
    <t>Long Term Evolution Network (LTE)</t>
  </si>
  <si>
    <t>§ 8.14  LTE Radio Module</t>
  </si>
  <si>
    <t>§ 8.15  LTE Radio System Communications</t>
  </si>
  <si>
    <t>Mobile - Per Subscriber Unit</t>
  </si>
  <si>
    <t>Portable - Per Subscriber Unit</t>
  </si>
  <si>
    <t>§ 9.12.1  Refurbished Equipment Shelters</t>
  </si>
  <si>
    <t>Other Options</t>
  </si>
  <si>
    <t>1st Year Maintenance</t>
  </si>
  <si>
    <t>2nd Year Maintenance</t>
  </si>
  <si>
    <t>3rd Year Maintenance</t>
  </si>
  <si>
    <t>4th Year Maintenance</t>
  </si>
  <si>
    <t>5th Year Maintenance</t>
  </si>
  <si>
    <t>6th Year Maintenance</t>
  </si>
  <si>
    <t>7th Year Maintenance</t>
  </si>
  <si>
    <t>8th Year Maintenance</t>
  </si>
  <si>
    <t>9th Year Maintenance</t>
  </si>
  <si>
    <t>10th Year Maintenance</t>
  </si>
  <si>
    <t>11th Year Maintenance</t>
  </si>
  <si>
    <t>12th Year Maintenance</t>
  </si>
  <si>
    <t>13th Year Maintenance</t>
  </si>
  <si>
    <t>14th Year Maintenance</t>
  </si>
  <si>
    <t>15th Year Maintenance</t>
  </si>
  <si>
    <t>Spare Parts</t>
  </si>
  <si>
    <t>ONGOING COSTS (Year 2 thru Year 15)</t>
  </si>
  <si>
    <t>J.1</t>
  </si>
  <si>
    <t>LEASE COSTS (Year 2 thru Year 15)  These costs will not be included in the Proposer's contract.</t>
  </si>
  <si>
    <t>J.1.1</t>
  </si>
  <si>
    <r>
      <t>Lease Site Cost Estimate - From end of system warranty (begin Year 2) through Year 15.</t>
    </r>
    <r>
      <rPr>
        <b/>
        <i/>
        <sz val="11"/>
        <color rgb="FF7030A0"/>
        <rFont val="Arial"/>
        <family val="2"/>
      </rPr>
      <t xml:space="preserve">
(Costs shall include lease of land, tower space, and inside shelter space.)</t>
    </r>
  </si>
  <si>
    <t>J.1.2</t>
  </si>
  <si>
    <t>Lease Emergency Generator</t>
  </si>
  <si>
    <t>J.1.3</t>
  </si>
  <si>
    <t xml:space="preserve">Leased Connectivity Lines </t>
  </si>
  <si>
    <t>J.1.4</t>
  </si>
  <si>
    <t>J.1.5</t>
  </si>
  <si>
    <t>J.1.6</t>
  </si>
  <si>
    <t>J.1.7</t>
  </si>
  <si>
    <t>J.2</t>
  </si>
  <si>
    <t>MAINTENANCE COSTS (Year 2 thru Year 15)</t>
  </si>
  <si>
    <t>J.2.1</t>
  </si>
  <si>
    <t>Non-Radio Systems</t>
  </si>
  <si>
    <t>J.2.1.1</t>
  </si>
  <si>
    <t>Logging Recorder</t>
  </si>
  <si>
    <t>J.2.1.2</t>
  </si>
  <si>
    <t>J.2.1.3</t>
  </si>
  <si>
    <t>J.2.1.4</t>
  </si>
  <si>
    <t>J.2.1.5</t>
  </si>
  <si>
    <t>J.2.2</t>
  </si>
  <si>
    <t>Radio System Infrastructure</t>
  </si>
  <si>
    <t>J.2.2.1</t>
  </si>
  <si>
    <t>Fixed Equipment/Radio System</t>
  </si>
  <si>
    <t>J.2.2.2</t>
  </si>
  <si>
    <t>Connective Network / Microwave System</t>
  </si>
  <si>
    <t>J.2.2.3</t>
  </si>
  <si>
    <t>Dispatch Equipment (includes consoles/back-up control stations)</t>
  </si>
  <si>
    <t>J.2.2.4</t>
  </si>
  <si>
    <t>Remote Technical Support</t>
  </si>
  <si>
    <t>J.2.2.5</t>
  </si>
  <si>
    <t>Preventive Maintenance</t>
  </si>
  <si>
    <t>J.2.2.6</t>
  </si>
  <si>
    <t>Emergency Service</t>
  </si>
  <si>
    <t>J.2.2.7</t>
  </si>
  <si>
    <t>J.2.2.8</t>
  </si>
  <si>
    <t>J.2.2.9</t>
  </si>
  <si>
    <t>J.2.2.10</t>
  </si>
  <si>
    <t>J.2.3</t>
  </si>
  <si>
    <t>Software Services Agreement</t>
  </si>
  <si>
    <t>J.2.3.1</t>
  </si>
  <si>
    <t>System Software Updates</t>
  </si>
  <si>
    <t>J.2.3.2</t>
  </si>
  <si>
    <t>System Security Updates</t>
  </si>
  <si>
    <t>J.2.3.3</t>
  </si>
  <si>
    <t>Subscriber Software Updates</t>
  </si>
  <si>
    <t>J.2.3.4</t>
  </si>
  <si>
    <t>J.2.4</t>
  </si>
  <si>
    <t>Other Maintenance Related Costs</t>
  </si>
  <si>
    <t>J.2.4.1</t>
  </si>
  <si>
    <t>J.2.4.2</t>
  </si>
  <si>
    <t>J.2.4.3</t>
  </si>
  <si>
    <t>J.2.4.4</t>
  </si>
  <si>
    <t>J.2.4.5</t>
  </si>
  <si>
    <t>J.2.4.6</t>
  </si>
  <si>
    <t>1st Year Warranty / Maintenance</t>
  </si>
  <si>
    <t>K.1</t>
  </si>
  <si>
    <t>K.2</t>
  </si>
  <si>
    <t>K.3</t>
  </si>
  <si>
    <t>§ 4.8.5.1.3  Preventive Maintenance - Portables</t>
  </si>
  <si>
    <t>K.4</t>
  </si>
  <si>
    <t>§ 4.8.5.1.3  Preventive Maintenance - Mobiles</t>
  </si>
  <si>
    <t>K.5</t>
  </si>
  <si>
    <t>§ 4.8.5.1.3  Preventive Maintenance - Control Stations</t>
  </si>
  <si>
    <t>K.6</t>
  </si>
  <si>
    <t>§ 4.8.5.1.4  Maintenance - Portables</t>
  </si>
  <si>
    <t>K.7</t>
  </si>
  <si>
    <t>§ 4.8.5.1.4  Maintenance - Mobiles</t>
  </si>
  <si>
    <t>K.8</t>
  </si>
  <si>
    <t>§ 4.8.5.1.4  Maintenance - Control Stations</t>
  </si>
  <si>
    <t>K.9</t>
  </si>
  <si>
    <t>§ 4.8.5.1.5  Maintenance Re-used Equipment</t>
  </si>
  <si>
    <t>K.10</t>
  </si>
  <si>
    <t>K.11</t>
  </si>
  <si>
    <t>K.12</t>
  </si>
  <si>
    <t>§ 4.8.5.3.5  Remote Monitoring</t>
  </si>
  <si>
    <t>K.13</t>
  </si>
  <si>
    <t>K.14</t>
  </si>
  <si>
    <t>K.15</t>
  </si>
  <si>
    <t>Model Number / Description / Notes</t>
  </si>
  <si>
    <t>Install &amp; Program</t>
  </si>
  <si>
    <t>L</t>
  </si>
  <si>
    <r>
      <rPr>
        <b/>
        <sz val="11"/>
        <color rgb="FFFF0000"/>
        <rFont val="Arial"/>
        <family val="2"/>
      </rPr>
      <t xml:space="preserve">MANDATORY </t>
    </r>
    <r>
      <rPr>
        <b/>
        <sz val="11"/>
        <rFont val="Arial"/>
        <family val="2"/>
      </rPr>
      <t>UNIT PRICING - Future Subscriber Requirements:</t>
    </r>
  </si>
  <si>
    <t>L.1</t>
  </si>
  <si>
    <r>
      <rPr>
        <b/>
        <sz val="11"/>
        <color rgb="FFFF0000"/>
        <rFont val="Arial"/>
        <family val="2"/>
      </rPr>
      <t>Public Safety</t>
    </r>
    <r>
      <rPr>
        <b/>
        <sz val="11"/>
        <rFont val="Arial"/>
        <family val="2"/>
      </rPr>
      <t xml:space="preserve"> Subscribers</t>
    </r>
  </si>
  <si>
    <t>L.1.1</t>
  </si>
  <si>
    <t>Features (options)</t>
  </si>
  <si>
    <t>Proposal Surety</t>
  </si>
  <si>
    <t>L.1.1.1</t>
  </si>
  <si>
    <t>AES Single-key Encryption option</t>
  </si>
  <si>
    <t>L.1.1.2</t>
  </si>
  <si>
    <t>AES Multikey Encryption option</t>
  </si>
  <si>
    <t>L.1.1.3</t>
  </si>
  <si>
    <t>OTAR option</t>
  </si>
  <si>
    <t>L.1.1.4</t>
  </si>
  <si>
    <t>OTAP option</t>
  </si>
  <si>
    <t>L.1.1.5</t>
  </si>
  <si>
    <t>GPS Location Services option</t>
  </si>
  <si>
    <t>L.1.1.6</t>
  </si>
  <si>
    <t>Bluetooth option</t>
  </si>
  <si>
    <t>L.1.1.7</t>
  </si>
  <si>
    <t>Wi-Fi option</t>
  </si>
  <si>
    <t>L.1.1.8</t>
  </si>
  <si>
    <t>LTE option</t>
  </si>
  <si>
    <t>L.1.1.9</t>
  </si>
  <si>
    <t>PTT Cellular Application option</t>
  </si>
  <si>
    <t>L.1.1.10</t>
  </si>
  <si>
    <t>L.1.2</t>
  </si>
  <si>
    <t>Mobile Radio - P25 Phase 2 (TDMA)</t>
  </si>
  <si>
    <t>L.1.2.1</t>
  </si>
  <si>
    <t xml:space="preserve">   Single Band</t>
  </si>
  <si>
    <t>L.1.2.1.1</t>
  </si>
  <si>
    <t>L.1.2.1.2</t>
  </si>
  <si>
    <t>L.1.2.1.3</t>
  </si>
  <si>
    <t>L.1.2.1.4</t>
  </si>
  <si>
    <t>L.1.2.2</t>
  </si>
  <si>
    <t xml:space="preserve">   Dual Band</t>
  </si>
  <si>
    <t>L.1.2.2.1</t>
  </si>
  <si>
    <t>L.1.2.2.2</t>
  </si>
  <si>
    <t>L.1.2.2.3</t>
  </si>
  <si>
    <t>L.1.2.2.4</t>
  </si>
  <si>
    <t>L.1.2.3</t>
  </si>
  <si>
    <t xml:space="preserve">   All Band</t>
  </si>
  <si>
    <t>L.1.2.3.1</t>
  </si>
  <si>
    <t>L.1.2.3.2</t>
  </si>
  <si>
    <t>L.1.2.3.3</t>
  </si>
  <si>
    <t>L.1.2.3.4</t>
  </si>
  <si>
    <t>L.1.2.4</t>
  </si>
  <si>
    <t>L.1.2.4.1</t>
  </si>
  <si>
    <t>L.1.2.4.1.1</t>
  </si>
  <si>
    <t>Standard Mount Rooftop</t>
  </si>
  <si>
    <t>L.1.2.4.1.2</t>
  </si>
  <si>
    <t>Extended Coax Mount</t>
  </si>
  <si>
    <t>L.1.2.4.1.3</t>
  </si>
  <si>
    <t>Disguised</t>
  </si>
  <si>
    <t>L.1.2.4.1.4</t>
  </si>
  <si>
    <t>Whip Mount</t>
  </si>
  <si>
    <t>L.1.2.4.1.5</t>
  </si>
  <si>
    <t>L.1.2.4.2</t>
  </si>
  <si>
    <t>L.1.2.4.2.1</t>
  </si>
  <si>
    <t>Standard Mount</t>
  </si>
  <si>
    <t>L.1.2.4.2.2</t>
  </si>
  <si>
    <t>L.1.2.4.2.3</t>
  </si>
  <si>
    <t>L.1.2.4.2.4</t>
  </si>
  <si>
    <t>L.1.2.4.2.5</t>
  </si>
  <si>
    <t>L.1.2.4.3</t>
  </si>
  <si>
    <t>L.1.2.4.3.1</t>
  </si>
  <si>
    <t>L.1.2.4.3.2</t>
  </si>
  <si>
    <t>L.1.2.4.3.3</t>
  </si>
  <si>
    <t>L.1.2.4.3.4</t>
  </si>
  <si>
    <t>L.1.2.4.3.5</t>
  </si>
  <si>
    <t>L.1.3</t>
  </si>
  <si>
    <t>Portable Radio - P25 Phase 2 (TDMA)</t>
  </si>
  <si>
    <t>L.1.3.1</t>
  </si>
  <si>
    <t>L.1.3.1.1</t>
  </si>
  <si>
    <t>L.1.3.1.2</t>
  </si>
  <si>
    <t>L.1.3.1.3</t>
  </si>
  <si>
    <t>L.1.3.1.4</t>
  </si>
  <si>
    <t>L.1.3.2</t>
  </si>
  <si>
    <t>L.1.3.2.1</t>
  </si>
  <si>
    <t>L.1.3.2.2</t>
  </si>
  <si>
    <t>L.1.3.2.3</t>
  </si>
  <si>
    <t>L.1.3.2.4</t>
  </si>
  <si>
    <t>L.1.3.3</t>
  </si>
  <si>
    <t>L.1.3.3.1</t>
  </si>
  <si>
    <t>L.1.3.3.2</t>
  </si>
  <si>
    <t>L.1.3.3.3</t>
  </si>
  <si>
    <t>L.1.3.3.4</t>
  </si>
  <si>
    <t>L.1.3.4</t>
  </si>
  <si>
    <t xml:space="preserve">   Accessories &amp; Options</t>
  </si>
  <si>
    <t>L.1.3.4.1</t>
  </si>
  <si>
    <t>L.1.3.4.2</t>
  </si>
  <si>
    <t>L.1.3.4.3</t>
  </si>
  <si>
    <t>L.1.3.4.4</t>
  </si>
  <si>
    <t>L.1.3.4.5</t>
  </si>
  <si>
    <t>L.1.3.4.6</t>
  </si>
  <si>
    <t>L.1.3.4.7</t>
  </si>
  <si>
    <t>L.1.3.4.8</t>
  </si>
  <si>
    <t>L.1.3.4.9</t>
  </si>
  <si>
    <t>L.1.3.4.10</t>
  </si>
  <si>
    <t>Belt Clip</t>
  </si>
  <si>
    <t>L.1.3.4.11</t>
  </si>
  <si>
    <t>L.1.3.4.12</t>
  </si>
  <si>
    <t>L.1.3.4.13</t>
  </si>
  <si>
    <t>L.1.3.4.14</t>
  </si>
  <si>
    <t>L.1.3.4.15</t>
  </si>
  <si>
    <t>L.1.3.4.16</t>
  </si>
  <si>
    <t>L.1.3.4.17</t>
  </si>
  <si>
    <t>L.1.3.4.18</t>
  </si>
  <si>
    <t>L.1.4</t>
  </si>
  <si>
    <t>L.1.4.1</t>
  </si>
  <si>
    <t>L.1.4.1.1</t>
  </si>
  <si>
    <t>L.1.4.1.2</t>
  </si>
  <si>
    <t>L.1.4.1.3</t>
  </si>
  <si>
    <t>L.1.4.2</t>
  </si>
  <si>
    <t>L.1.4.2.1</t>
  </si>
  <si>
    <t>L.1.4.2.2</t>
  </si>
  <si>
    <t>L.1.4.2.3</t>
  </si>
  <si>
    <t>L.1.4.3</t>
  </si>
  <si>
    <t>L.1.4.3.1</t>
  </si>
  <si>
    <t>L.1.4.3.2</t>
  </si>
  <si>
    <t>L.1.4.3.3</t>
  </si>
  <si>
    <t>L.1.4.4</t>
  </si>
  <si>
    <t>L.1.4.4.1</t>
  </si>
  <si>
    <t>L.1.4.4.2</t>
  </si>
  <si>
    <t>L.1.4.4.3</t>
  </si>
  <si>
    <t xml:space="preserve">Control Station Power Supply </t>
  </si>
  <si>
    <t>L.1.4.4.4</t>
  </si>
  <si>
    <t>Antenna System include transmission lines &amp; accessories</t>
  </si>
  <si>
    <t>L.1.4.5</t>
  </si>
  <si>
    <t>L.1.4.5.1</t>
  </si>
  <si>
    <t>L.1.4.5.2</t>
  </si>
  <si>
    <t>L.1.4.5.3</t>
  </si>
  <si>
    <t>L.2</t>
  </si>
  <si>
    <r>
      <rPr>
        <b/>
        <sz val="11"/>
        <color rgb="FFFF0000"/>
        <rFont val="Arial"/>
        <family val="2"/>
      </rPr>
      <t>Non-Public Safety</t>
    </r>
    <r>
      <rPr>
        <b/>
        <sz val="11"/>
        <rFont val="Arial"/>
        <family val="2"/>
      </rPr>
      <t xml:space="preserve"> Subscribers (only single band)</t>
    </r>
  </si>
  <si>
    <t>L.2.1</t>
  </si>
  <si>
    <t>L.2.1.1</t>
  </si>
  <si>
    <t>L.2.1.2</t>
  </si>
  <si>
    <t>L.2.1.3</t>
  </si>
  <si>
    <t>L.2.2</t>
  </si>
  <si>
    <t>L.2.2.1</t>
  </si>
  <si>
    <t>L.2.2.2</t>
  </si>
  <si>
    <t>L.2.2.3</t>
  </si>
  <si>
    <t>L.2.2.3.1</t>
  </si>
  <si>
    <t>L.2.2.3.2</t>
  </si>
  <si>
    <t>L.2.3</t>
  </si>
  <si>
    <t>L.2.3.1</t>
  </si>
  <si>
    <t>L.2.3.2</t>
  </si>
  <si>
    <t>L.2.3.4</t>
  </si>
  <si>
    <t>L.2.3.4.1</t>
  </si>
  <si>
    <t>L.2.3.4.2</t>
  </si>
  <si>
    <t>L.2.3.4.3</t>
  </si>
  <si>
    <t>L.2.3.4.4</t>
  </si>
  <si>
    <t>L.2.3.4.5</t>
  </si>
  <si>
    <t>L.2.3.4.6</t>
  </si>
  <si>
    <t>L.2.3.4.7</t>
  </si>
  <si>
    <t>L.2.3.4.8</t>
  </si>
  <si>
    <t>L.2.3.4.9</t>
  </si>
  <si>
    <t>L.2.3.4.10</t>
  </si>
  <si>
    <t>L.2.3.4.11</t>
  </si>
  <si>
    <t>L.2.3.4.12</t>
  </si>
  <si>
    <t>L.2.3.4.13</t>
  </si>
  <si>
    <t>L.2.3.4.14</t>
  </si>
  <si>
    <t>L.2.4</t>
  </si>
  <si>
    <t>L.2.4.1</t>
  </si>
  <si>
    <t>L.2.4.2</t>
  </si>
  <si>
    <t>L.2.4.3</t>
  </si>
  <si>
    <t>L.2.4.4</t>
  </si>
  <si>
    <t>L.2.4.4.1</t>
  </si>
  <si>
    <t>L.2.4.4.2</t>
  </si>
  <si>
    <t>L.2.4.4.3</t>
  </si>
  <si>
    <t>L.2.4.4.4</t>
  </si>
  <si>
    <t>L.2.4.4.5</t>
  </si>
  <si>
    <t>Single Band Antenna</t>
  </si>
  <si>
    <t>L.3</t>
  </si>
  <si>
    <t>Other Subscriber Equipment</t>
  </si>
  <si>
    <t>L.3.1</t>
  </si>
  <si>
    <t>P25 Link Layer Authentication</t>
  </si>
  <si>
    <t>L.3.2</t>
  </si>
  <si>
    <t>Portable Battery Analyzer</t>
  </si>
  <si>
    <t>L.3.3</t>
  </si>
  <si>
    <t>P25 Scanner</t>
  </si>
  <si>
    <t>L.3.4</t>
  </si>
  <si>
    <t>L.3.4.1</t>
  </si>
  <si>
    <t>L.3.4.1.1</t>
  </si>
  <si>
    <t>L.3.4.1.2</t>
  </si>
  <si>
    <t>Single Band P25 Digital Pager</t>
  </si>
  <si>
    <t>L.3.4.1.3</t>
  </si>
  <si>
    <t>Dual Band P25 Digital Pager</t>
  </si>
  <si>
    <t>L.3.4.2</t>
  </si>
  <si>
    <t xml:space="preserve">   Accessories</t>
  </si>
  <si>
    <t>L.3.4.2.1</t>
  </si>
  <si>
    <t>L.3.4.2.2</t>
  </si>
  <si>
    <t>L.3.4.2.3</t>
  </si>
  <si>
    <t>L.3.5</t>
  </si>
  <si>
    <t>L.3.5.1</t>
  </si>
  <si>
    <t>L.3.5.2</t>
  </si>
  <si>
    <t>Section
(Worksheet)</t>
  </si>
  <si>
    <t>Note Reference</t>
  </si>
  <si>
    <t>Detailed Notes</t>
  </si>
  <si>
    <t>No.</t>
  </si>
  <si>
    <t>E.19.3.1</t>
  </si>
  <si>
    <t>E.19.3.2</t>
  </si>
  <si>
    <t>E.19.3.3</t>
  </si>
  <si>
    <t>E.19.3.4</t>
  </si>
  <si>
    <t>E.19.3.5</t>
  </si>
  <si>
    <t>E.19.5</t>
  </si>
  <si>
    <r>
      <t xml:space="preserve">   Radio User Training - Per Seat </t>
    </r>
    <r>
      <rPr>
        <b/>
        <sz val="11"/>
        <rFont val="Arial"/>
        <family val="2"/>
      </rPr>
      <t>(Web Based)</t>
    </r>
    <r>
      <rPr>
        <sz val="11"/>
        <rFont val="Arial"/>
        <family val="2"/>
      </rPr>
      <t xml:space="preserve"> </t>
    </r>
  </si>
  <si>
    <t xml:space="preserve">   Console Train the Trainers - Sessions</t>
  </si>
  <si>
    <t xml:space="preserve">   Audio Logging Recorder System Training - Sessions</t>
  </si>
  <si>
    <t>§ 4.7.4  On-the-Job Training</t>
  </si>
  <si>
    <t>K.16</t>
  </si>
  <si>
    <t>P25 Phase 2 Radio System</t>
  </si>
  <si>
    <t xml:space="preserve">     Blacksburg</t>
  </si>
  <si>
    <t xml:space="preserve">     Christiansburg</t>
  </si>
  <si>
    <t xml:space="preserve">     Montgomery County</t>
  </si>
  <si>
    <t xml:space="preserve">     Virginia Tech</t>
  </si>
  <si>
    <t>Blacksburg Police Department</t>
  </si>
  <si>
    <t>Blacksburg Fire Department</t>
  </si>
  <si>
    <t>Blacksburg Rescue Squad</t>
  </si>
  <si>
    <t>Christiansburg Police Department</t>
  </si>
  <si>
    <t>Christiansburg Fire Department</t>
  </si>
  <si>
    <t>Christiansburg Rescue Squad</t>
  </si>
  <si>
    <t>Montgomery County Sheriff's Office</t>
  </si>
  <si>
    <t>Ellison Volunteer Fire Department</t>
  </si>
  <si>
    <t>Longshop McCoy Fire</t>
  </si>
  <si>
    <t>Longshop McCoy Rescue</t>
  </si>
  <si>
    <t>Riner Fire Department</t>
  </si>
  <si>
    <t>Riner Rescue Squad</t>
  </si>
  <si>
    <t>NRV 9-1-1</t>
  </si>
  <si>
    <t>Radio Shop</t>
  </si>
  <si>
    <t>Virginia Tech Police Department</t>
  </si>
  <si>
    <t>Virginia Tech Rescue Squad</t>
  </si>
  <si>
    <t>Name / Number</t>
  </si>
  <si>
    <t>Single Band - 700/800 MHz</t>
  </si>
  <si>
    <t>Wireless Headset Adapter</t>
  </si>
  <si>
    <t>Footswitch</t>
  </si>
  <si>
    <t>EMERGENCY COMMUNICATIONS CENTER</t>
  </si>
  <si>
    <r>
      <t xml:space="preserve">ECC Spares </t>
    </r>
    <r>
      <rPr>
        <b/>
        <sz val="11"/>
        <color rgb="FFFF0000"/>
        <rFont val="Arial"/>
        <family val="2"/>
      </rPr>
      <t xml:space="preserve"> (Provide List on the Note Sheet or attached to Appendix D submission)</t>
    </r>
  </si>
  <si>
    <t>New River Valley 9-1-1 ECC</t>
  </si>
  <si>
    <t>Blacksburg Police Department ECC</t>
  </si>
  <si>
    <t>Virginia Tech Police Department ECC</t>
  </si>
  <si>
    <t>Backup Control Stations at Console Positions</t>
  </si>
  <si>
    <t>Integrate Existing Paging System</t>
  </si>
  <si>
    <t>Upgrade Existing Logging Recorder and Software</t>
  </si>
  <si>
    <t>Purchase New Logging Recorder System</t>
  </si>
  <si>
    <t>Dual Band - UHF &amp; 700/800 MHz</t>
  </si>
  <si>
    <t>F.2.3.5</t>
  </si>
  <si>
    <t>F.2.3.6</t>
  </si>
  <si>
    <t>F.2.3.7</t>
  </si>
  <si>
    <t>F.2.3.8</t>
  </si>
  <si>
    <t>D.7</t>
  </si>
  <si>
    <t>D.7.1</t>
  </si>
  <si>
    <t>D.7.2</t>
  </si>
  <si>
    <t>D.7.3</t>
  </si>
  <si>
    <t>D.7.4</t>
  </si>
  <si>
    <t>D.7.5</t>
  </si>
  <si>
    <t>F.3.4.1</t>
  </si>
  <si>
    <t>F.3.4.5</t>
  </si>
  <si>
    <t>F.3.4.6</t>
  </si>
  <si>
    <t>F.3.3.5</t>
  </si>
  <si>
    <t>F.3.3.6</t>
  </si>
  <si>
    <t>F.3.3.7</t>
  </si>
  <si>
    <t>F.3.3.8</t>
  </si>
  <si>
    <t>F.3.4.9</t>
  </si>
  <si>
    <t>F.3.4.13</t>
  </si>
  <si>
    <t>F.4.3.5</t>
  </si>
  <si>
    <t>Blacksburg Transit</t>
  </si>
  <si>
    <t>Christiansburg Parks &amp; Rec</t>
  </si>
  <si>
    <t>Christiansburg Public Works</t>
  </si>
  <si>
    <t>Montgomery County Fire/Rescue</t>
  </si>
  <si>
    <t>Montgomery County Public Schools Staff</t>
  </si>
  <si>
    <t>Montgomery Public Schools Transportation</t>
  </si>
  <si>
    <t>G.5</t>
  </si>
  <si>
    <t>G.5.1</t>
  </si>
  <si>
    <t>G.5.2</t>
  </si>
  <si>
    <t>G.5.3</t>
  </si>
  <si>
    <t>G.5.4</t>
  </si>
  <si>
    <t>F.2.3</t>
  </si>
  <si>
    <t>F.5</t>
  </si>
  <si>
    <t>F.5.1</t>
  </si>
  <si>
    <t>F.5.2</t>
  </si>
  <si>
    <t>F.5.3</t>
  </si>
  <si>
    <t>F.5.4</t>
  </si>
  <si>
    <t>F.5.5</t>
  </si>
  <si>
    <t>F.5.6</t>
  </si>
  <si>
    <t xml:space="preserve">     New River Valley 9-1-1 ECC (Montgomery County)</t>
  </si>
  <si>
    <t xml:space="preserve">     Blacksburg Police Department ECC</t>
  </si>
  <si>
    <t xml:space="preserve">     Virginia Tech Police Department ECC</t>
  </si>
  <si>
    <t>Antennas, Transmission Lines, Accessories, etc.</t>
  </si>
  <si>
    <t>B.9.8</t>
  </si>
  <si>
    <r>
      <t xml:space="preserve">P25 System Training - Fleet Mapping Participants </t>
    </r>
    <r>
      <rPr>
        <b/>
        <sz val="11"/>
        <rFont val="Arial"/>
        <family val="2"/>
      </rPr>
      <t>(Web Based)</t>
    </r>
  </si>
  <si>
    <r>
      <t xml:space="preserve">P25 System Overview Management Training </t>
    </r>
    <r>
      <rPr>
        <b/>
        <sz val="11"/>
        <rFont val="Arial"/>
        <family val="2"/>
      </rPr>
      <t>(At Factory)</t>
    </r>
  </si>
  <si>
    <r>
      <t xml:space="preserve">   Radio User Training - Sessions </t>
    </r>
    <r>
      <rPr>
        <b/>
        <sz val="11"/>
        <rFont val="Arial"/>
        <family val="2"/>
      </rPr>
      <t>(On Site)</t>
    </r>
  </si>
  <si>
    <t>E.19.4.1</t>
  </si>
  <si>
    <t>E.19.4.2</t>
  </si>
  <si>
    <t>E.19.4.3</t>
  </si>
  <si>
    <t>E.19.4.4</t>
  </si>
  <si>
    <t>E.19.4.5</t>
  </si>
  <si>
    <t>E.19.4.6</t>
  </si>
  <si>
    <t>E.19.7</t>
  </si>
  <si>
    <t>Fire Model option - 500°F for Bomb Squad or Hazardous Materials</t>
  </si>
  <si>
    <t>§ 4.7.5.9  Radio System Maintenance Training</t>
  </si>
  <si>
    <t>§ 4.7.5.10  Microwave Network Maintenance Training</t>
  </si>
  <si>
    <t>§ 4.7.5.11  Radio Programming Software Training</t>
  </si>
  <si>
    <t>§ 4.8.5.3.3  Software Update Enhancement Subscription</t>
  </si>
  <si>
    <t xml:space="preserve"> § 6.1.18  Over-the-Air Progarmming (OTAP) Infrastructure</t>
  </si>
  <si>
    <t>§ 8.6  OTAP Per Subscriber Unit</t>
  </si>
  <si>
    <t xml:space="preserve"> § 6.2.4.2  Geo-Redundant P25 System Cores</t>
  </si>
  <si>
    <t>§ 6.2.5.5  In-building BDA</t>
  </si>
  <si>
    <t>§ 6.6.3.6  Auxiliary Inputs and Outputs</t>
  </si>
  <si>
    <t>§ 6.6.6  Remote Dispatch Consoles</t>
  </si>
  <si>
    <t>§ 6.8.5.5  Geo-Redundant NMS Server</t>
  </si>
  <si>
    <t>§ 6.9  Subscriber Mapping System</t>
  </si>
  <si>
    <t>§ 8.7  All-Band Subscribers</t>
  </si>
  <si>
    <t>§ 8.13  Wi-Fi Radio System Communications</t>
  </si>
  <si>
    <t>§ 8.17.3.2  Disguised Mobile Antenna</t>
  </si>
  <si>
    <t>§ 8.18.2  Intrinsically Safe Portable Radio</t>
  </si>
  <si>
    <t>§ 8.18.3  Vehicular Charger</t>
  </si>
  <si>
    <t>§ 8.18.5  Intrinsically Safe Speaker / microphone</t>
  </si>
  <si>
    <t>§ 8.18.6  P25 Pagers</t>
  </si>
  <si>
    <t>PTT Cellular Application/License on Mobile Phones</t>
  </si>
  <si>
    <t>PTT Cellular Application/License - Portable Radio</t>
  </si>
  <si>
    <t>PTT Cellular Application/License - Mobile Radio</t>
  </si>
  <si>
    <t>AES Single Key Encryption</t>
  </si>
  <si>
    <t>§ 9.11.13 Site Security Cameras</t>
  </si>
  <si>
    <t>Tower/Building Structural Analysis</t>
  </si>
  <si>
    <t>New River Valley Emergency Communications Regional Authority (NRVECRA)</t>
  </si>
  <si>
    <t>Leased Fiber - Beginning of fiber work to end of warranty (These costs will not be included in the Proposer's contract.)</t>
  </si>
  <si>
    <t>Desktop - Upgraded</t>
  </si>
  <si>
    <t>Remote Console</t>
  </si>
  <si>
    <t>ECC Training (3 Sites)</t>
  </si>
  <si>
    <t>Portable Radio Package- See RFP requirements - P25 Phase 2 (TDMA)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</si>
</sst>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mmmm\ d\,\ yyyy"/>
    <numFmt numFmtId="165" formatCode="&quot;$&quot;#,##0.00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name val="Arial"/>
      <family val="2"/>
    </font>
    <font>
      <sz val="12"/>
      <name val="Helv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sz val="11"/>
      <color indexed="10"/>
      <name val="Arial"/>
      <family val="2"/>
    </font>
    <font>
      <b/>
      <sz val="11"/>
      <name val="Arial"/>
      <family val="2"/>
    </font>
    <font>
      <sz val="11"/>
      <color rgb="FFFF0000"/>
      <name val="Arial"/>
      <family val="2"/>
    </font>
    <font>
      <sz val="11"/>
      <color indexed="48"/>
      <name val="Arial"/>
      <family val="2"/>
    </font>
    <font>
      <b/>
      <sz val="11"/>
      <color indexed="48"/>
      <name val="Arial"/>
      <family val="2"/>
    </font>
    <font>
      <i/>
      <sz val="11"/>
      <name val="Arial"/>
      <family val="2"/>
    </font>
    <font>
      <b/>
      <i/>
      <sz val="11"/>
      <name val="Arial"/>
      <family val="2"/>
    </font>
    <font>
      <sz val="11"/>
      <color rgb="FF3366FF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"/>
      <name val="Arial"/>
      <family val="2"/>
    </font>
    <font>
      <u/>
      <sz val="11"/>
      <color theme="10"/>
      <name val="Arial"/>
      <family val="2"/>
    </font>
    <font>
      <u/>
      <sz val="11"/>
      <color rgb="FF3366FF"/>
      <name val="Arial"/>
      <family val="2"/>
    </font>
    <font>
      <b/>
      <sz val="11"/>
      <color rgb="FF3366FF"/>
      <name val="Arial"/>
      <family val="2"/>
    </font>
    <font>
      <b/>
      <sz val="12"/>
      <color indexed="48"/>
      <name val="Arial"/>
      <family val="2"/>
    </font>
    <font>
      <sz val="11"/>
      <color rgb="FF7030A0"/>
      <name val="Arial"/>
      <family val="2"/>
    </font>
    <font>
      <b/>
      <i/>
      <sz val="11"/>
      <color rgb="FF7030A0"/>
      <name val="Arial"/>
      <family val="2"/>
    </font>
    <font>
      <b/>
      <sz val="11"/>
      <color rgb="FF7030A0"/>
      <name val="Arial"/>
      <family val="2"/>
    </font>
    <font>
      <i/>
      <sz val="11"/>
      <color rgb="FF7030A0"/>
      <name val="Arial"/>
      <family val="2"/>
    </font>
    <font>
      <b/>
      <sz val="11"/>
      <color rgb="FFFF0000"/>
      <name val="Arial"/>
      <family val="2"/>
    </font>
    <font>
      <sz val="11"/>
      <color rgb="FF0070C0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000000"/>
        <bgColor rgb="FF000000"/>
      </patternFill>
    </fill>
    <fill>
      <patternFill patternType="solid">
        <fgColor rgb="FFBFBFBF"/>
        <bgColor rgb="FF000000"/>
      </patternFill>
    </fill>
    <fill>
      <patternFill patternType="solid">
        <fgColor rgb="FFC0C0C0"/>
        <bgColor rgb="FF000000"/>
      </patternFill>
    </fill>
  </fills>
  <borders count="6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4" fillId="0" borderId="0"/>
    <xf numFmtId="44" fontId="3" fillId="0" borderId="0" applyFont="0" applyFill="0" applyBorder="0" applyAlignment="0" applyProtection="0"/>
    <xf numFmtId="0" fontId="16" fillId="0" borderId="0" applyNumberFormat="0" applyFill="0" applyBorder="0" applyAlignment="0" applyProtection="0"/>
  </cellStyleXfs>
  <cellXfs count="550">
    <xf numFmtId="0" fontId="0" fillId="0" borderId="0" xfId="0"/>
    <xf numFmtId="0" fontId="5" fillId="0" borderId="0" xfId="0" applyFont="1"/>
    <xf numFmtId="164" fontId="7" fillId="2" borderId="1" xfId="0" applyNumberFormat="1" applyFont="1" applyFill="1" applyBorder="1" applyAlignment="1" applyProtection="1">
      <alignment horizontal="center"/>
      <protection locked="0"/>
    </xf>
    <xf numFmtId="0" fontId="7" fillId="2" borderId="1" xfId="0" applyFont="1" applyFill="1" applyBorder="1" applyAlignment="1" applyProtection="1">
      <alignment horizontal="center"/>
      <protection locked="0"/>
    </xf>
    <xf numFmtId="0" fontId="7" fillId="0" borderId="0" xfId="0" applyFont="1"/>
    <xf numFmtId="0" fontId="7" fillId="0" borderId="9" xfId="0" applyFont="1" applyBorder="1" applyAlignment="1">
      <alignment horizontal="center"/>
    </xf>
    <xf numFmtId="0" fontId="7" fillId="0" borderId="10" xfId="0" applyFont="1" applyBorder="1"/>
    <xf numFmtId="0" fontId="7" fillId="0" borderId="11" xfId="0" applyFont="1" applyBorder="1"/>
    <xf numFmtId="0" fontId="7" fillId="0" borderId="12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15" xfId="0" applyFont="1" applyBorder="1" applyAlignment="1">
      <alignment horizontal="center"/>
    </xf>
    <xf numFmtId="44" fontId="7" fillId="0" borderId="17" xfId="0" applyNumberFormat="1" applyFont="1" applyBorder="1"/>
    <xf numFmtId="0" fontId="7" fillId="3" borderId="15" xfId="0" applyFont="1" applyFill="1" applyBorder="1" applyAlignment="1">
      <alignment horizontal="center"/>
    </xf>
    <xf numFmtId="0" fontId="7" fillId="3" borderId="16" xfId="0" applyFont="1" applyFill="1" applyBorder="1"/>
    <xf numFmtId="44" fontId="7" fillId="3" borderId="17" xfId="0" applyNumberFormat="1" applyFont="1" applyFill="1" applyBorder="1"/>
    <xf numFmtId="0" fontId="9" fillId="0" borderId="15" xfId="0" applyFont="1" applyBorder="1" applyAlignment="1">
      <alignment horizontal="center"/>
    </xf>
    <xf numFmtId="0" fontId="9" fillId="0" borderId="0" xfId="0" applyFont="1"/>
    <xf numFmtId="44" fontId="7" fillId="0" borderId="17" xfId="1" applyFont="1" applyBorder="1" applyProtection="1"/>
    <xf numFmtId="0" fontId="7" fillId="0" borderId="18" xfId="0" applyFont="1" applyBorder="1" applyAlignment="1">
      <alignment horizontal="center"/>
    </xf>
    <xf numFmtId="44" fontId="7" fillId="0" borderId="20" xfId="1" applyFont="1" applyBorder="1" applyProtection="1"/>
    <xf numFmtId="165" fontId="7" fillId="4" borderId="0" xfId="0" applyNumberFormat="1" applyFont="1" applyFill="1"/>
    <xf numFmtId="0" fontId="7" fillId="4" borderId="0" xfId="0" applyFont="1" applyFill="1"/>
    <xf numFmtId="0" fontId="7" fillId="4" borderId="0" xfId="0" applyFont="1" applyFill="1" applyAlignment="1">
      <alignment horizontal="center"/>
    </xf>
    <xf numFmtId="44" fontId="11" fillId="4" borderId="36" xfId="3" applyFont="1" applyFill="1" applyBorder="1" applyAlignment="1" applyProtection="1">
      <alignment horizontal="center"/>
    </xf>
    <xf numFmtId="49" fontId="7" fillId="4" borderId="0" xfId="0" applyNumberFormat="1" applyFont="1" applyFill="1" applyAlignment="1">
      <alignment horizontal="center"/>
    </xf>
    <xf numFmtId="164" fontId="8" fillId="4" borderId="0" xfId="0" applyNumberFormat="1" applyFont="1" applyFill="1" applyAlignment="1">
      <alignment horizontal="center"/>
    </xf>
    <xf numFmtId="0" fontId="11" fillId="4" borderId="0" xfId="0" applyFont="1" applyFill="1" applyAlignment="1">
      <alignment horizontal="center"/>
    </xf>
    <xf numFmtId="44" fontId="11" fillId="4" borderId="18" xfId="3" applyFont="1" applyFill="1" applyBorder="1" applyAlignment="1" applyProtection="1">
      <alignment horizontal="center"/>
    </xf>
    <xf numFmtId="44" fontId="11" fillId="4" borderId="37" xfId="3" applyFont="1" applyFill="1" applyBorder="1" applyAlignment="1" applyProtection="1">
      <alignment horizontal="center"/>
    </xf>
    <xf numFmtId="49" fontId="7" fillId="4" borderId="0" xfId="3" applyNumberFormat="1" applyFont="1" applyFill="1" applyBorder="1" applyAlignment="1" applyProtection="1">
      <alignment horizontal="center"/>
    </xf>
    <xf numFmtId="0" fontId="7" fillId="4" borderId="50" xfId="0" applyFont="1" applyFill="1" applyBorder="1" applyAlignment="1">
      <alignment horizontal="left"/>
    </xf>
    <xf numFmtId="0" fontId="7" fillId="4" borderId="50" xfId="0" applyFont="1" applyFill="1" applyBorder="1" applyAlignment="1">
      <alignment horizontal="center"/>
    </xf>
    <xf numFmtId="0" fontId="11" fillId="4" borderId="50" xfId="0" applyFont="1" applyFill="1" applyBorder="1" applyAlignment="1">
      <alignment horizontal="center"/>
    </xf>
    <xf numFmtId="0" fontId="7" fillId="4" borderId="21" xfId="0" applyFont="1" applyFill="1" applyBorder="1" applyAlignment="1">
      <alignment horizontal="center"/>
    </xf>
    <xf numFmtId="0" fontId="7" fillId="4" borderId="22" xfId="0" applyFont="1" applyFill="1" applyBorder="1" applyAlignment="1">
      <alignment horizontal="center"/>
    </xf>
    <xf numFmtId="49" fontId="7" fillId="4" borderId="22" xfId="0" applyNumberFormat="1" applyFont="1" applyFill="1" applyBorder="1" applyAlignment="1">
      <alignment horizontal="center"/>
    </xf>
    <xf numFmtId="0" fontId="7" fillId="3" borderId="5" xfId="0" applyFont="1" applyFill="1" applyBorder="1"/>
    <xf numFmtId="0" fontId="8" fillId="3" borderId="6" xfId="0" applyFont="1" applyFill="1" applyBorder="1" applyAlignment="1">
      <alignment horizontal="center"/>
    </xf>
    <xf numFmtId="0" fontId="7" fillId="4" borderId="24" xfId="0" applyFont="1" applyFill="1" applyBorder="1" applyAlignment="1">
      <alignment horizontal="center"/>
    </xf>
    <xf numFmtId="0" fontId="7" fillId="4" borderId="25" xfId="0" applyFont="1" applyFill="1" applyBorder="1" applyAlignment="1">
      <alignment horizontal="center"/>
    </xf>
    <xf numFmtId="49" fontId="7" fillId="4" borderId="25" xfId="0" applyNumberFormat="1" applyFont="1" applyFill="1" applyBorder="1" applyAlignment="1">
      <alignment horizontal="center"/>
    </xf>
    <xf numFmtId="0" fontId="7" fillId="3" borderId="0" xfId="0" applyFont="1" applyFill="1"/>
    <xf numFmtId="0" fontId="7" fillId="3" borderId="8" xfId="0" applyFont="1" applyFill="1" applyBorder="1"/>
    <xf numFmtId="0" fontId="7" fillId="4" borderId="42" xfId="0" applyFont="1" applyFill="1" applyBorder="1" applyAlignment="1">
      <alignment horizontal="center"/>
    </xf>
    <xf numFmtId="0" fontId="7" fillId="4" borderId="52" xfId="0" applyFont="1" applyFill="1" applyBorder="1" applyAlignment="1">
      <alignment horizontal="center"/>
    </xf>
    <xf numFmtId="0" fontId="7" fillId="4" borderId="53" xfId="0" applyFont="1" applyFill="1" applyBorder="1" applyAlignment="1">
      <alignment horizontal="center"/>
    </xf>
    <xf numFmtId="0" fontId="7" fillId="4" borderId="54" xfId="0" applyFont="1" applyFill="1" applyBorder="1" applyAlignment="1">
      <alignment horizontal="center"/>
    </xf>
    <xf numFmtId="0" fontId="7" fillId="3" borderId="7" xfId="0" applyFont="1" applyFill="1" applyBorder="1" applyAlignment="1">
      <alignment horizontal="center"/>
    </xf>
    <xf numFmtId="0" fontId="7" fillId="3" borderId="0" xfId="0" applyFont="1" applyFill="1" applyAlignment="1">
      <alignment horizontal="center"/>
    </xf>
    <xf numFmtId="49" fontId="7" fillId="3" borderId="0" xfId="0" applyNumberFormat="1" applyFont="1" applyFill="1" applyAlignment="1">
      <alignment horizontal="center"/>
    </xf>
    <xf numFmtId="0" fontId="9" fillId="0" borderId="39" xfId="0" applyFont="1" applyBorder="1"/>
    <xf numFmtId="44" fontId="7" fillId="3" borderId="15" xfId="3" applyFont="1" applyFill="1" applyBorder="1" applyProtection="1"/>
    <xf numFmtId="44" fontId="7" fillId="3" borderId="16" xfId="3" applyFont="1" applyFill="1" applyBorder="1" applyProtection="1"/>
    <xf numFmtId="0" fontId="7" fillId="3" borderId="25" xfId="0" applyFont="1" applyFill="1" applyBorder="1" applyAlignment="1">
      <alignment horizontal="center"/>
    </xf>
    <xf numFmtId="44" fontId="7" fillId="3" borderId="17" xfId="3" applyFont="1" applyFill="1" applyBorder="1" applyProtection="1"/>
    <xf numFmtId="44" fontId="7" fillId="3" borderId="15" xfId="3" applyFont="1" applyFill="1" applyBorder="1" applyAlignment="1" applyProtection="1">
      <alignment horizontal="center"/>
    </xf>
    <xf numFmtId="44" fontId="7" fillId="3" borderId="16" xfId="3" applyFont="1" applyFill="1" applyBorder="1" applyAlignment="1" applyProtection="1">
      <alignment horizontal="center"/>
    </xf>
    <xf numFmtId="44" fontId="7" fillId="3" borderId="17" xfId="3" applyFont="1" applyFill="1" applyBorder="1" applyAlignment="1" applyProtection="1">
      <alignment horizontal="center"/>
    </xf>
    <xf numFmtId="49" fontId="7" fillId="3" borderId="39" xfId="3" applyNumberFormat="1" applyFont="1" applyFill="1" applyBorder="1" applyAlignment="1" applyProtection="1">
      <alignment horizontal="center"/>
    </xf>
    <xf numFmtId="44" fontId="11" fillId="4" borderId="15" xfId="3" applyFont="1" applyFill="1" applyBorder="1" applyProtection="1"/>
    <xf numFmtId="44" fontId="11" fillId="4" borderId="16" xfId="3" applyFont="1" applyFill="1" applyBorder="1" applyProtection="1"/>
    <xf numFmtId="49" fontId="7" fillId="2" borderId="39" xfId="3" applyNumberFormat="1" applyFont="1" applyFill="1" applyBorder="1" applyAlignment="1" applyProtection="1">
      <alignment horizontal="center"/>
      <protection locked="0"/>
    </xf>
    <xf numFmtId="0" fontId="7" fillId="0" borderId="39" xfId="0" applyFont="1" applyBorder="1"/>
    <xf numFmtId="44" fontId="7" fillId="2" borderId="15" xfId="3" applyFont="1" applyFill="1" applyBorder="1" applyProtection="1">
      <protection locked="0"/>
    </xf>
    <xf numFmtId="44" fontId="7" fillId="2" borderId="16" xfId="3" applyFont="1" applyFill="1" applyBorder="1" applyProtection="1">
      <protection locked="0"/>
    </xf>
    <xf numFmtId="0" fontId="7" fillId="2" borderId="25" xfId="0" applyFont="1" applyFill="1" applyBorder="1" applyAlignment="1" applyProtection="1">
      <alignment horizontal="center"/>
      <protection locked="0"/>
    </xf>
    <xf numFmtId="44" fontId="11" fillId="4" borderId="16" xfId="3" applyFont="1" applyFill="1" applyBorder="1" applyAlignment="1" applyProtection="1">
      <alignment horizontal="center"/>
    </xf>
    <xf numFmtId="44" fontId="11" fillId="4" borderId="17" xfId="3" applyFont="1" applyFill="1" applyBorder="1" applyAlignment="1" applyProtection="1">
      <alignment horizontal="center"/>
    </xf>
    <xf numFmtId="0" fontId="13" fillId="2" borderId="31" xfId="0" applyFont="1" applyFill="1" applyBorder="1" applyAlignment="1" applyProtection="1">
      <alignment horizontal="left" indent="3"/>
      <protection locked="0"/>
    </xf>
    <xf numFmtId="44" fontId="11" fillId="3" borderId="16" xfId="3" applyFont="1" applyFill="1" applyBorder="1" applyProtection="1"/>
    <xf numFmtId="44" fontId="11" fillId="3" borderId="16" xfId="3" applyFont="1" applyFill="1" applyBorder="1" applyAlignment="1" applyProtection="1">
      <alignment horizontal="center"/>
    </xf>
    <xf numFmtId="44" fontId="11" fillId="3" borderId="17" xfId="3" applyFont="1" applyFill="1" applyBorder="1" applyAlignment="1" applyProtection="1">
      <alignment horizontal="center"/>
    </xf>
    <xf numFmtId="0" fontId="7" fillId="4" borderId="31" xfId="0" applyFont="1" applyFill="1" applyBorder="1" applyAlignment="1">
      <alignment horizontal="left" indent="4"/>
    </xf>
    <xf numFmtId="44" fontId="7" fillId="3" borderId="15" xfId="3" applyFont="1" applyFill="1" applyBorder="1" applyProtection="1">
      <protection locked="0"/>
    </xf>
    <xf numFmtId="44" fontId="7" fillId="3" borderId="16" xfId="3" applyFont="1" applyFill="1" applyBorder="1" applyProtection="1">
      <protection locked="0"/>
    </xf>
    <xf numFmtId="0" fontId="7" fillId="3" borderId="25" xfId="0" applyFont="1" applyFill="1" applyBorder="1" applyAlignment="1" applyProtection="1">
      <alignment horizontal="center"/>
      <protection locked="0"/>
    </xf>
    <xf numFmtId="44" fontId="11" fillId="4" borderId="18" xfId="3" applyFont="1" applyFill="1" applyBorder="1" applyProtection="1"/>
    <xf numFmtId="44" fontId="11" fillId="4" borderId="19" xfId="3" applyFont="1" applyFill="1" applyBorder="1" applyProtection="1"/>
    <xf numFmtId="49" fontId="7" fillId="2" borderId="40" xfId="3" applyNumberFormat="1" applyFont="1" applyFill="1" applyBorder="1" applyAlignment="1" applyProtection="1">
      <alignment horizontal="center"/>
      <protection locked="0"/>
    </xf>
    <xf numFmtId="0" fontId="7" fillId="0" borderId="40" xfId="0" applyFont="1" applyBorder="1"/>
    <xf numFmtId="0" fontId="13" fillId="2" borderId="41" xfId="0" applyFont="1" applyFill="1" applyBorder="1" applyAlignment="1" applyProtection="1">
      <alignment horizontal="left" indent="3"/>
      <protection locked="0"/>
    </xf>
    <xf numFmtId="44" fontId="11" fillId="4" borderId="19" xfId="3" applyFont="1" applyFill="1" applyBorder="1" applyAlignment="1" applyProtection="1">
      <alignment horizontal="center"/>
    </xf>
    <xf numFmtId="44" fontId="11" fillId="4" borderId="20" xfId="3" applyFont="1" applyFill="1" applyBorder="1" applyAlignment="1" applyProtection="1">
      <alignment horizontal="center"/>
    </xf>
    <xf numFmtId="44" fontId="7" fillId="3" borderId="24" xfId="3" applyFont="1" applyFill="1" applyBorder="1" applyProtection="1"/>
    <xf numFmtId="44" fontId="7" fillId="3" borderId="25" xfId="3" applyFont="1" applyFill="1" applyBorder="1" applyProtection="1"/>
    <xf numFmtId="49" fontId="7" fillId="3" borderId="38" xfId="3" applyNumberFormat="1" applyFont="1" applyFill="1" applyBorder="1" applyAlignment="1" applyProtection="1">
      <alignment horizontal="center"/>
    </xf>
    <xf numFmtId="44" fontId="11" fillId="3" borderId="15" xfId="3" applyFont="1" applyFill="1" applyBorder="1" applyProtection="1"/>
    <xf numFmtId="44" fontId="7" fillId="2" borderId="15" xfId="3" applyFont="1" applyFill="1" applyBorder="1" applyAlignment="1" applyProtection="1">
      <alignment horizontal="center"/>
      <protection locked="0"/>
    </xf>
    <xf numFmtId="44" fontId="7" fillId="2" borderId="16" xfId="3" applyFont="1" applyFill="1" applyBorder="1" applyAlignment="1" applyProtection="1">
      <alignment horizontal="center"/>
      <protection locked="0"/>
    </xf>
    <xf numFmtId="44" fontId="11" fillId="3" borderId="15" xfId="3" applyFont="1" applyFill="1" applyBorder="1" applyAlignment="1" applyProtection="1">
      <alignment vertical="top" wrapText="1"/>
    </xf>
    <xf numFmtId="44" fontId="11" fillId="3" borderId="16" xfId="3" applyFont="1" applyFill="1" applyBorder="1" applyAlignment="1" applyProtection="1">
      <alignment vertical="top" wrapText="1"/>
    </xf>
    <xf numFmtId="49" fontId="7" fillId="3" borderId="39" xfId="3" applyNumberFormat="1" applyFont="1" applyFill="1" applyBorder="1" applyAlignment="1" applyProtection="1">
      <alignment horizontal="center" vertical="top" wrapText="1"/>
    </xf>
    <xf numFmtId="0" fontId="9" fillId="0" borderId="39" xfId="0" applyFont="1" applyBorder="1" applyAlignment="1">
      <alignment vertical="top" wrapText="1"/>
    </xf>
    <xf numFmtId="0" fontId="9" fillId="4" borderId="31" xfId="0" applyFont="1" applyFill="1" applyBorder="1" applyAlignment="1">
      <alignment horizontal="left" vertical="top" wrapText="1"/>
    </xf>
    <xf numFmtId="44" fontId="7" fillId="3" borderId="15" xfId="3" applyFont="1" applyFill="1" applyBorder="1" applyAlignment="1" applyProtection="1">
      <alignment horizontal="center" vertical="top" wrapText="1"/>
    </xf>
    <xf numFmtId="44" fontId="7" fillId="3" borderId="16" xfId="3" applyFont="1" applyFill="1" applyBorder="1" applyAlignment="1" applyProtection="1">
      <alignment horizontal="center" vertical="top" wrapText="1"/>
    </xf>
    <xf numFmtId="0" fontId="7" fillId="3" borderId="25" xfId="0" applyFont="1" applyFill="1" applyBorder="1" applyAlignment="1">
      <alignment horizontal="center" vertical="top" wrapText="1"/>
    </xf>
    <xf numFmtId="44" fontId="11" fillId="3" borderId="16" xfId="3" applyFont="1" applyFill="1" applyBorder="1" applyAlignment="1" applyProtection="1">
      <alignment horizontal="center" vertical="top" wrapText="1"/>
    </xf>
    <xf numFmtId="44" fontId="11" fillId="3" borderId="17" xfId="3" applyFont="1" applyFill="1" applyBorder="1" applyAlignment="1" applyProtection="1">
      <alignment horizontal="center" vertical="top" wrapText="1"/>
    </xf>
    <xf numFmtId="0" fontId="7" fillId="0" borderId="0" xfId="0" applyFont="1" applyAlignment="1">
      <alignment vertical="top" wrapText="1"/>
    </xf>
    <xf numFmtId="44" fontId="11" fillId="4" borderId="15" xfId="3" applyFont="1" applyFill="1" applyBorder="1" applyAlignment="1" applyProtection="1">
      <alignment vertical="top" wrapText="1"/>
    </xf>
    <xf numFmtId="44" fontId="11" fillId="4" borderId="16" xfId="3" applyFont="1" applyFill="1" applyBorder="1" applyAlignment="1" applyProtection="1">
      <alignment vertical="top" wrapText="1"/>
    </xf>
    <xf numFmtId="49" fontId="7" fillId="2" borderId="39" xfId="3" applyNumberFormat="1" applyFont="1" applyFill="1" applyBorder="1" applyAlignment="1" applyProtection="1">
      <alignment horizontal="center" vertical="top" wrapText="1"/>
      <protection locked="0"/>
    </xf>
    <xf numFmtId="0" fontId="7" fillId="0" borderId="39" xfId="0" applyFont="1" applyBorder="1" applyAlignment="1">
      <alignment vertical="top" wrapText="1"/>
    </xf>
    <xf numFmtId="0" fontId="7" fillId="4" borderId="31" xfId="0" applyFont="1" applyFill="1" applyBorder="1" applyAlignment="1">
      <alignment horizontal="left" vertical="top" wrapText="1" indent="2"/>
    </xf>
    <xf numFmtId="44" fontId="11" fillId="4" borderId="16" xfId="3" applyFont="1" applyFill="1" applyBorder="1" applyAlignment="1" applyProtection="1">
      <alignment horizontal="center" vertical="top" wrapText="1"/>
    </xf>
    <xf numFmtId="44" fontId="11" fillId="4" borderId="17" xfId="3" applyFont="1" applyFill="1" applyBorder="1" applyAlignment="1" applyProtection="1">
      <alignment horizontal="center" vertical="top" wrapText="1"/>
    </xf>
    <xf numFmtId="0" fontId="13" fillId="2" borderId="31" xfId="0" applyFont="1" applyFill="1" applyBorder="1" applyAlignment="1" applyProtection="1">
      <alignment horizontal="left" vertical="top" wrapText="1" indent="2"/>
      <protection locked="0"/>
    </xf>
    <xf numFmtId="49" fontId="7" fillId="0" borderId="0" xfId="0" applyNumberFormat="1" applyFont="1" applyAlignment="1">
      <alignment horizontal="center"/>
    </xf>
    <xf numFmtId="44" fontId="7" fillId="3" borderId="24" xfId="3" applyFont="1" applyFill="1" applyBorder="1" applyAlignment="1" applyProtection="1">
      <alignment vertical="top" wrapText="1"/>
    </xf>
    <xf numFmtId="44" fontId="7" fillId="3" borderId="25" xfId="3" applyFont="1" applyFill="1" applyBorder="1" applyAlignment="1" applyProtection="1">
      <alignment vertical="top" wrapText="1"/>
    </xf>
    <xf numFmtId="49" fontId="7" fillId="3" borderId="38" xfId="3" applyNumberFormat="1" applyFont="1" applyFill="1" applyBorder="1" applyAlignment="1" applyProtection="1">
      <alignment horizontal="center" vertical="top" wrapText="1"/>
    </xf>
    <xf numFmtId="44" fontId="7" fillId="3" borderId="15" xfId="3" applyFont="1" applyFill="1" applyBorder="1" applyAlignment="1" applyProtection="1">
      <alignment vertical="top" wrapText="1"/>
    </xf>
    <xf numFmtId="44" fontId="7" fillId="3" borderId="16" xfId="3" applyFont="1" applyFill="1" applyBorder="1" applyAlignment="1" applyProtection="1">
      <alignment vertical="top" wrapText="1"/>
    </xf>
    <xf numFmtId="49" fontId="7" fillId="2" borderId="40" xfId="3" applyNumberFormat="1" applyFont="1" applyFill="1" applyBorder="1" applyAlignment="1" applyProtection="1">
      <alignment horizontal="center" vertical="top" wrapText="1"/>
      <protection locked="0"/>
    </xf>
    <xf numFmtId="0" fontId="7" fillId="0" borderId="40" xfId="0" applyFont="1" applyBorder="1" applyAlignment="1">
      <alignment vertical="top" wrapText="1"/>
    </xf>
    <xf numFmtId="1" fontId="7" fillId="0" borderId="0" xfId="0" applyNumberFormat="1" applyFont="1" applyAlignment="1">
      <alignment horizontal="center"/>
    </xf>
    <xf numFmtId="44" fontId="11" fillId="4" borderId="36" xfId="3" applyFont="1" applyFill="1" applyBorder="1" applyProtection="1"/>
    <xf numFmtId="0" fontId="11" fillId="4" borderId="0" xfId="0" applyFont="1" applyFill="1"/>
    <xf numFmtId="1" fontId="11" fillId="4" borderId="0" xfId="0" applyNumberFormat="1" applyFont="1" applyFill="1" applyAlignment="1">
      <alignment horizontal="center"/>
    </xf>
    <xf numFmtId="44" fontId="11" fillId="4" borderId="37" xfId="3" applyFont="1" applyFill="1" applyBorder="1" applyProtection="1"/>
    <xf numFmtId="1" fontId="11" fillId="4" borderId="50" xfId="0" applyNumberFormat="1" applyFont="1" applyFill="1" applyBorder="1" applyAlignment="1">
      <alignment horizontal="center"/>
    </xf>
    <xf numFmtId="0" fontId="7" fillId="3" borderId="5" xfId="0" applyFont="1" applyFill="1" applyBorder="1" applyAlignment="1">
      <alignment horizontal="center"/>
    </xf>
    <xf numFmtId="0" fontId="8" fillId="3" borderId="5" xfId="0" applyFont="1" applyFill="1" applyBorder="1" applyAlignment="1">
      <alignment horizontal="center"/>
    </xf>
    <xf numFmtId="0" fontId="9" fillId="4" borderId="3" xfId="0" applyFont="1" applyFill="1" applyBorder="1"/>
    <xf numFmtId="1" fontId="7" fillId="2" borderId="16" xfId="3" applyNumberFormat="1" applyFont="1" applyFill="1" applyBorder="1" applyAlignment="1" applyProtection="1">
      <alignment horizontal="center"/>
      <protection locked="0"/>
    </xf>
    <xf numFmtId="0" fontId="9" fillId="4" borderId="31" xfId="0" applyFont="1" applyFill="1" applyBorder="1"/>
    <xf numFmtId="1" fontId="7" fillId="3" borderId="16" xfId="3" applyNumberFormat="1" applyFont="1" applyFill="1" applyBorder="1" applyAlignment="1" applyProtection="1">
      <alignment horizontal="center"/>
    </xf>
    <xf numFmtId="1" fontId="7" fillId="2" borderId="19" xfId="3" applyNumberFormat="1" applyFont="1" applyFill="1" applyBorder="1" applyAlignment="1" applyProtection="1">
      <alignment horizontal="center"/>
      <protection locked="0"/>
    </xf>
    <xf numFmtId="0" fontId="7" fillId="0" borderId="0" xfId="0" applyFont="1" applyAlignment="1">
      <alignment horizontal="center" vertical="center"/>
    </xf>
    <xf numFmtId="0" fontId="11" fillId="0" borderId="0" xfId="0" applyFont="1" applyAlignment="1">
      <alignment horizontal="center"/>
    </xf>
    <xf numFmtId="0" fontId="11" fillId="4" borderId="49" xfId="0" applyFont="1" applyFill="1" applyBorder="1" applyAlignment="1">
      <alignment horizontal="center"/>
    </xf>
    <xf numFmtId="0" fontId="7" fillId="3" borderId="6" xfId="0" applyFont="1" applyFill="1" applyBorder="1" applyAlignment="1">
      <alignment horizontal="center"/>
    </xf>
    <xf numFmtId="0" fontId="9" fillId="4" borderId="21" xfId="0" applyFont="1" applyFill="1" applyBorder="1"/>
    <xf numFmtId="0" fontId="7" fillId="4" borderId="18" xfId="0" applyFont="1" applyFill="1" applyBorder="1" applyAlignment="1">
      <alignment horizontal="center"/>
    </xf>
    <xf numFmtId="0" fontId="7" fillId="4" borderId="19" xfId="0" applyFont="1" applyFill="1" applyBorder="1" applyAlignment="1">
      <alignment horizontal="center"/>
    </xf>
    <xf numFmtId="0" fontId="7" fillId="4" borderId="20" xfId="0" applyFont="1" applyFill="1" applyBorder="1" applyAlignment="1">
      <alignment horizontal="center"/>
    </xf>
    <xf numFmtId="49" fontId="7" fillId="3" borderId="25" xfId="3" applyNumberFormat="1" applyFont="1" applyFill="1" applyBorder="1" applyAlignment="1" applyProtection="1">
      <alignment horizontal="center"/>
    </xf>
    <xf numFmtId="0" fontId="9" fillId="0" borderId="3" xfId="0" applyFont="1" applyBorder="1"/>
    <xf numFmtId="1" fontId="7" fillId="3" borderId="34" xfId="3" applyNumberFormat="1" applyFont="1" applyFill="1" applyBorder="1" applyAlignment="1" applyProtection="1">
      <alignment horizontal="center"/>
    </xf>
    <xf numFmtId="0" fontId="7" fillId="3" borderId="24" xfId="0" applyFont="1" applyFill="1" applyBorder="1" applyAlignment="1">
      <alignment horizontal="center"/>
    </xf>
    <xf numFmtId="1" fontId="11" fillId="4" borderId="34" xfId="3" applyNumberFormat="1" applyFont="1" applyFill="1" applyBorder="1" applyAlignment="1" applyProtection="1">
      <alignment horizontal="center"/>
    </xf>
    <xf numFmtId="44" fontId="7" fillId="2" borderId="17" xfId="3" applyFont="1" applyFill="1" applyBorder="1" applyProtection="1">
      <protection locked="0"/>
    </xf>
    <xf numFmtId="49" fontId="7" fillId="2" borderId="16" xfId="3" applyNumberFormat="1" applyFont="1" applyFill="1" applyBorder="1" applyAlignment="1" applyProtection="1">
      <alignment horizontal="center"/>
      <protection locked="0"/>
    </xf>
    <xf numFmtId="0" fontId="7" fillId="0" borderId="3" xfId="0" applyFont="1" applyBorder="1"/>
    <xf numFmtId="49" fontId="7" fillId="3" borderId="16" xfId="3" applyNumberFormat="1" applyFont="1" applyFill="1" applyBorder="1" applyAlignment="1" applyProtection="1">
      <alignment horizontal="center"/>
    </xf>
    <xf numFmtId="0" fontId="13" fillId="5" borderId="3" xfId="0" applyFont="1" applyFill="1" applyBorder="1" applyAlignment="1" applyProtection="1">
      <alignment horizontal="left" indent="3"/>
      <protection locked="0"/>
    </xf>
    <xf numFmtId="0" fontId="7" fillId="4" borderId="0" xfId="0" applyFont="1" applyFill="1" applyAlignment="1">
      <alignment horizontal="left"/>
    </xf>
    <xf numFmtId="0" fontId="7" fillId="4" borderId="37" xfId="0" applyFont="1" applyFill="1" applyBorder="1" applyAlignment="1">
      <alignment horizontal="center"/>
    </xf>
    <xf numFmtId="0" fontId="7" fillId="4" borderId="47" xfId="0" applyFont="1" applyFill="1" applyBorder="1" applyAlignment="1">
      <alignment horizontal="center"/>
    </xf>
    <xf numFmtId="0" fontId="7" fillId="3" borderId="26" xfId="0" applyFont="1" applyFill="1" applyBorder="1" applyAlignment="1">
      <alignment horizontal="center"/>
    </xf>
    <xf numFmtId="44" fontId="7" fillId="3" borderId="48" xfId="3" applyFont="1" applyFill="1" applyBorder="1" applyAlignment="1" applyProtection="1"/>
    <xf numFmtId="0" fontId="7" fillId="2" borderId="26" xfId="0" applyFont="1" applyFill="1" applyBorder="1" applyAlignment="1" applyProtection="1">
      <alignment horizontal="center"/>
      <protection locked="0"/>
    </xf>
    <xf numFmtId="0" fontId="9" fillId="4" borderId="45" xfId="0" applyFont="1" applyFill="1" applyBorder="1"/>
    <xf numFmtId="0" fontId="9" fillId="4" borderId="14" xfId="0" applyFont="1" applyFill="1" applyBorder="1"/>
    <xf numFmtId="0" fontId="9" fillId="4" borderId="39" xfId="0" applyFont="1" applyFill="1" applyBorder="1"/>
    <xf numFmtId="44" fontId="7" fillId="3" borderId="19" xfId="3" applyFont="1" applyFill="1" applyBorder="1" applyProtection="1"/>
    <xf numFmtId="0" fontId="5" fillId="0" borderId="8" xfId="0" applyFont="1" applyBorder="1"/>
    <xf numFmtId="0" fontId="7" fillId="4" borderId="8" xfId="0" applyFont="1" applyFill="1" applyBorder="1" applyAlignment="1">
      <alignment horizontal="center"/>
    </xf>
    <xf numFmtId="44" fontId="7" fillId="2" borderId="17" xfId="3" applyFont="1" applyFill="1" applyBorder="1" applyAlignment="1" applyProtection="1">
      <alignment horizontal="center"/>
      <protection locked="0"/>
    </xf>
    <xf numFmtId="0" fontId="7" fillId="0" borderId="3" xfId="0" applyFont="1" applyBorder="1" applyAlignment="1">
      <alignment horizontal="left" indent="3"/>
    </xf>
    <xf numFmtId="49" fontId="7" fillId="2" borderId="19" xfId="3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/>
    </xf>
    <xf numFmtId="49" fontId="10" fillId="4" borderId="0" xfId="0" applyNumberFormat="1" applyFont="1" applyFill="1" applyAlignment="1">
      <alignment horizontal="center"/>
    </xf>
    <xf numFmtId="0" fontId="7" fillId="3" borderId="6" xfId="0" applyFont="1" applyFill="1" applyBorder="1" applyAlignment="1">
      <alignment wrapText="1"/>
    </xf>
    <xf numFmtId="0" fontId="7" fillId="4" borderId="29" xfId="0" applyFont="1" applyFill="1" applyBorder="1" applyAlignment="1">
      <alignment horizontal="center"/>
    </xf>
    <xf numFmtId="0" fontId="7" fillId="4" borderId="28" xfId="0" applyFont="1" applyFill="1" applyBorder="1" applyAlignment="1">
      <alignment horizontal="center"/>
    </xf>
    <xf numFmtId="0" fontId="9" fillId="4" borderId="31" xfId="0" applyFont="1" applyFill="1" applyBorder="1" applyAlignment="1">
      <alignment wrapText="1"/>
    </xf>
    <xf numFmtId="44" fontId="7" fillId="3" borderId="26" xfId="3" applyFont="1" applyFill="1" applyBorder="1" applyProtection="1"/>
    <xf numFmtId="0" fontId="9" fillId="4" borderId="31" xfId="0" applyFont="1" applyFill="1" applyBorder="1" applyAlignment="1">
      <alignment horizontal="left" wrapText="1"/>
    </xf>
    <xf numFmtId="0" fontId="7" fillId="0" borderId="0" xfId="0" applyFont="1" applyAlignment="1">
      <alignment wrapText="1"/>
    </xf>
    <xf numFmtId="0" fontId="7" fillId="0" borderId="0" xfId="0" applyFont="1" applyAlignment="1">
      <alignment horizontal="center" vertical="center" wrapText="1"/>
    </xf>
    <xf numFmtId="0" fontId="9" fillId="0" borderId="22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7" fillId="2" borderId="15" xfId="0" applyFont="1" applyFill="1" applyBorder="1" applyAlignment="1" applyProtection="1">
      <alignment horizontal="center" vertical="center" wrapText="1"/>
      <protection locked="0"/>
    </xf>
    <xf numFmtId="0" fontId="7" fillId="2" borderId="16" xfId="0" applyFont="1" applyFill="1" applyBorder="1" applyAlignment="1" applyProtection="1">
      <alignment horizontal="center" vertical="center"/>
      <protection locked="0"/>
    </xf>
    <xf numFmtId="44" fontId="7" fillId="2" borderId="17" xfId="1" applyFont="1" applyFill="1" applyBorder="1" applyAlignment="1" applyProtection="1">
      <alignment horizontal="left" vertical="top" wrapText="1"/>
      <protection locked="0"/>
    </xf>
    <xf numFmtId="0" fontId="7" fillId="0" borderId="0" xfId="0" applyFont="1" applyProtection="1">
      <protection locked="0"/>
    </xf>
    <xf numFmtId="0" fontId="7" fillId="2" borderId="18" xfId="0" applyFont="1" applyFill="1" applyBorder="1" applyAlignment="1" applyProtection="1">
      <alignment horizontal="center" vertical="center" wrapText="1"/>
      <protection locked="0"/>
    </xf>
    <xf numFmtId="0" fontId="7" fillId="2" borderId="19" xfId="0" applyFont="1" applyFill="1" applyBorder="1" applyAlignment="1" applyProtection="1">
      <alignment horizontal="center" vertical="center"/>
      <protection locked="0"/>
    </xf>
    <xf numFmtId="44" fontId="7" fillId="2" borderId="20" xfId="1" applyFont="1" applyFill="1" applyBorder="1" applyAlignment="1" applyProtection="1">
      <alignment horizontal="left" vertical="top" wrapText="1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left" vertical="top" wrapText="1"/>
      <protection locked="0"/>
    </xf>
    <xf numFmtId="0" fontId="7" fillId="0" borderId="0" xfId="0" applyFont="1" applyAlignment="1" applyProtection="1">
      <alignment horizontal="left"/>
      <protection locked="0"/>
    </xf>
    <xf numFmtId="0" fontId="5" fillId="0" borderId="4" xfId="0" applyFont="1" applyBorder="1" applyAlignment="1">
      <alignment horizontal="center"/>
    </xf>
    <xf numFmtId="0" fontId="5" fillId="0" borderId="6" xfId="0" applyFont="1" applyBorder="1"/>
    <xf numFmtId="0" fontId="5" fillId="0" borderId="7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164" fontId="6" fillId="0" borderId="0" xfId="0" applyNumberFormat="1" applyFont="1" applyAlignment="1">
      <alignment horizontal="center"/>
    </xf>
    <xf numFmtId="164" fontId="6" fillId="4" borderId="0" xfId="0" applyNumberFormat="1" applyFont="1" applyFill="1" applyAlignment="1">
      <alignment horizontal="center"/>
    </xf>
    <xf numFmtId="44" fontId="15" fillId="4" borderId="16" xfId="3" applyFont="1" applyFill="1" applyBorder="1" applyProtection="1"/>
    <xf numFmtId="1" fontId="15" fillId="10" borderId="16" xfId="3" applyNumberFormat="1" applyFont="1" applyFill="1" applyBorder="1" applyAlignment="1" applyProtection="1">
      <alignment horizontal="center"/>
      <protection locked="0"/>
    </xf>
    <xf numFmtId="0" fontId="5" fillId="2" borderId="15" xfId="3" applyNumberFormat="1" applyFont="1" applyFill="1" applyBorder="1" applyAlignment="1" applyProtection="1">
      <alignment horizontal="center"/>
      <protection locked="0"/>
    </xf>
    <xf numFmtId="0" fontId="15" fillId="4" borderId="24" xfId="0" applyFont="1" applyFill="1" applyBorder="1" applyAlignment="1">
      <alignment horizontal="center"/>
    </xf>
    <xf numFmtId="0" fontId="7" fillId="4" borderId="31" xfId="0" applyFont="1" applyFill="1" applyBorder="1" applyAlignment="1">
      <alignment horizontal="left" indent="3"/>
    </xf>
    <xf numFmtId="0" fontId="17" fillId="0" borderId="16" xfId="4" applyFont="1" applyBorder="1" applyAlignment="1">
      <alignment horizontal="left" indent="1"/>
    </xf>
    <xf numFmtId="0" fontId="17" fillId="0" borderId="16" xfId="4" applyFont="1" applyBorder="1"/>
    <xf numFmtId="0" fontId="17" fillId="0" borderId="19" xfId="4" applyFont="1" applyBorder="1"/>
    <xf numFmtId="0" fontId="9" fillId="4" borderId="3" xfId="0" applyFont="1" applyFill="1" applyBorder="1" applyAlignment="1">
      <alignment horizontal="left"/>
    </xf>
    <xf numFmtId="0" fontId="14" fillId="7" borderId="3" xfId="0" applyFont="1" applyFill="1" applyBorder="1" applyAlignment="1">
      <alignment horizontal="left"/>
    </xf>
    <xf numFmtId="0" fontId="14" fillId="7" borderId="43" xfId="0" applyFont="1" applyFill="1" applyBorder="1" applyAlignment="1">
      <alignment horizontal="left"/>
    </xf>
    <xf numFmtId="0" fontId="7" fillId="4" borderId="3" xfId="0" applyFont="1" applyFill="1" applyBorder="1" applyAlignment="1">
      <alignment horizontal="left" indent="3"/>
    </xf>
    <xf numFmtId="0" fontId="13" fillId="2" borderId="3" xfId="0" applyFont="1" applyFill="1" applyBorder="1" applyAlignment="1" applyProtection="1">
      <alignment horizontal="left" indent="3"/>
      <protection locked="0"/>
    </xf>
    <xf numFmtId="0" fontId="7" fillId="0" borderId="42" xfId="0" applyFont="1" applyBorder="1" applyAlignment="1">
      <alignment horizontal="center" wrapText="1"/>
    </xf>
    <xf numFmtId="0" fontId="7" fillId="3" borderId="56" xfId="0" applyFont="1" applyFill="1" applyBorder="1" applyAlignment="1">
      <alignment horizontal="center"/>
    </xf>
    <xf numFmtId="49" fontId="7" fillId="4" borderId="56" xfId="0" applyNumberFormat="1" applyFont="1" applyFill="1" applyBorder="1" applyAlignment="1">
      <alignment horizontal="center" wrapText="1"/>
    </xf>
    <xf numFmtId="0" fontId="7" fillId="3" borderId="6" xfId="0" applyFont="1" applyFill="1" applyBorder="1"/>
    <xf numFmtId="0" fontId="7" fillId="4" borderId="46" xfId="0" applyFont="1" applyFill="1" applyBorder="1" applyAlignment="1">
      <alignment horizontal="center"/>
    </xf>
    <xf numFmtId="44" fontId="7" fillId="3" borderId="36" xfId="3" applyFont="1" applyFill="1" applyBorder="1" applyProtection="1"/>
    <xf numFmtId="44" fontId="7" fillId="3" borderId="34" xfId="3" applyFont="1" applyFill="1" applyBorder="1" applyProtection="1"/>
    <xf numFmtId="44" fontId="11" fillId="0" borderId="7" xfId="3" applyFont="1" applyFill="1" applyBorder="1" applyProtection="1"/>
    <xf numFmtId="44" fontId="7" fillId="0" borderId="0" xfId="3" applyFont="1" applyFill="1" applyBorder="1" applyProtection="1"/>
    <xf numFmtId="49" fontId="7" fillId="0" borderId="0" xfId="3" applyNumberFormat="1" applyFont="1" applyFill="1" applyBorder="1" applyAlignment="1" applyProtection="1">
      <alignment horizontal="center"/>
      <protection locked="0"/>
    </xf>
    <xf numFmtId="0" fontId="7" fillId="0" borderId="0" xfId="0" applyFont="1" applyAlignment="1" applyProtection="1">
      <alignment horizontal="center"/>
      <protection locked="0"/>
    </xf>
    <xf numFmtId="44" fontId="7" fillId="0" borderId="0" xfId="3" applyFont="1" applyFill="1" applyBorder="1" applyProtection="1">
      <protection locked="0"/>
    </xf>
    <xf numFmtId="44" fontId="11" fillId="4" borderId="55" xfId="3" applyFont="1" applyFill="1" applyBorder="1" applyProtection="1"/>
    <xf numFmtId="44" fontId="7" fillId="2" borderId="34" xfId="1" applyFont="1" applyFill="1" applyBorder="1" applyProtection="1">
      <protection locked="0"/>
    </xf>
    <xf numFmtId="44" fontId="7" fillId="2" borderId="55" xfId="1" applyFont="1" applyFill="1" applyBorder="1" applyProtection="1">
      <protection locked="0"/>
    </xf>
    <xf numFmtId="0" fontId="13" fillId="2" borderId="43" xfId="0" applyFont="1" applyFill="1" applyBorder="1" applyAlignment="1" applyProtection="1">
      <alignment horizontal="left" indent="3"/>
      <protection locked="0"/>
    </xf>
    <xf numFmtId="0" fontId="9" fillId="4" borderId="3" xfId="0" applyFont="1" applyFill="1" applyBorder="1" applyAlignment="1">
      <alignment horizontal="left" vertical="top" wrapText="1"/>
    </xf>
    <xf numFmtId="0" fontId="7" fillId="4" borderId="3" xfId="0" applyFont="1" applyFill="1" applyBorder="1" applyAlignment="1">
      <alignment horizontal="left" vertical="top" wrapText="1" indent="2"/>
    </xf>
    <xf numFmtId="0" fontId="13" fillId="2" borderId="3" xfId="0" applyFont="1" applyFill="1" applyBorder="1" applyAlignment="1" applyProtection="1">
      <alignment horizontal="left" vertical="top" wrapText="1" indent="2"/>
      <protection locked="0"/>
    </xf>
    <xf numFmtId="0" fontId="13" fillId="2" borderId="43" xfId="0" applyFont="1" applyFill="1" applyBorder="1" applyAlignment="1" applyProtection="1">
      <alignment horizontal="left" vertical="top" wrapText="1" indent="2"/>
      <protection locked="0"/>
    </xf>
    <xf numFmtId="0" fontId="8" fillId="4" borderId="0" xfId="0" applyFont="1" applyFill="1" applyAlignment="1">
      <alignment horizontal="center" wrapText="1"/>
    </xf>
    <xf numFmtId="164" fontId="8" fillId="4" borderId="0" xfId="0" applyNumberFormat="1" applyFont="1" applyFill="1" applyAlignment="1">
      <alignment horizontal="center" wrapText="1"/>
    </xf>
    <xf numFmtId="49" fontId="7" fillId="3" borderId="38" xfId="3" applyNumberFormat="1" applyFont="1" applyFill="1" applyBorder="1" applyAlignment="1" applyProtection="1">
      <alignment horizontal="center" wrapText="1"/>
    </xf>
    <xf numFmtId="49" fontId="7" fillId="2" borderId="39" xfId="3" applyNumberFormat="1" applyFont="1" applyFill="1" applyBorder="1" applyAlignment="1" applyProtection="1">
      <alignment horizontal="center" wrapText="1"/>
      <protection locked="0"/>
    </xf>
    <xf numFmtId="49" fontId="7" fillId="3" borderId="39" xfId="3" applyNumberFormat="1" applyFont="1" applyFill="1" applyBorder="1" applyAlignment="1" applyProtection="1">
      <alignment horizontal="center" wrapText="1"/>
    </xf>
    <xf numFmtId="49" fontId="7" fillId="2" borderId="40" xfId="3" applyNumberFormat="1" applyFont="1" applyFill="1" applyBorder="1" applyAlignment="1" applyProtection="1">
      <alignment horizontal="center" wrapText="1"/>
      <protection locked="0"/>
    </xf>
    <xf numFmtId="49" fontId="7" fillId="3" borderId="0" xfId="0" applyNumberFormat="1" applyFont="1" applyFill="1" applyAlignment="1">
      <alignment horizontal="center"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top" wrapText="1"/>
    </xf>
    <xf numFmtId="49" fontId="7" fillId="2" borderId="34" xfId="3" applyNumberFormat="1" applyFont="1" applyFill="1" applyBorder="1" applyAlignment="1" applyProtection="1">
      <alignment horizontal="center" wrapText="1"/>
      <protection locked="0"/>
    </xf>
    <xf numFmtId="49" fontId="7" fillId="3" borderId="34" xfId="3" applyNumberFormat="1" applyFont="1" applyFill="1" applyBorder="1" applyAlignment="1" applyProtection="1">
      <alignment horizontal="center" wrapText="1"/>
    </xf>
    <xf numFmtId="49" fontId="7" fillId="2" borderId="55" xfId="3" applyNumberFormat="1" applyFont="1" applyFill="1" applyBorder="1" applyAlignment="1" applyProtection="1">
      <alignment horizontal="center" wrapText="1"/>
      <protection locked="0"/>
    </xf>
    <xf numFmtId="44" fontId="11" fillId="4" borderId="33" xfId="3" applyFont="1" applyFill="1" applyBorder="1" applyAlignment="1" applyProtection="1">
      <alignment horizontal="center"/>
    </xf>
    <xf numFmtId="44" fontId="11" fillId="4" borderId="23" xfId="3" applyFont="1" applyFill="1" applyBorder="1" applyAlignment="1" applyProtection="1">
      <alignment horizontal="center"/>
    </xf>
    <xf numFmtId="44" fontId="7" fillId="2" borderId="18" xfId="3" applyFont="1" applyFill="1" applyBorder="1" applyProtection="1">
      <protection locked="0"/>
    </xf>
    <xf numFmtId="0" fontId="7" fillId="2" borderId="54" xfId="0" applyFont="1" applyFill="1" applyBorder="1" applyAlignment="1" applyProtection="1">
      <alignment horizontal="center"/>
      <protection locked="0"/>
    </xf>
    <xf numFmtId="49" fontId="7" fillId="0" borderId="2" xfId="3" applyNumberFormat="1" applyFont="1" applyFill="1" applyBorder="1" applyAlignment="1" applyProtection="1">
      <alignment horizontal="center" wrapText="1"/>
      <protection locked="0"/>
    </xf>
    <xf numFmtId="44" fontId="7" fillId="0" borderId="2" xfId="3" applyFont="1" applyFill="1" applyBorder="1" applyAlignment="1" applyProtection="1">
      <alignment horizontal="center"/>
      <protection locked="0"/>
    </xf>
    <xf numFmtId="0" fontId="7" fillId="0" borderId="2" xfId="0" applyFont="1" applyBorder="1" applyAlignment="1" applyProtection="1">
      <alignment horizontal="center"/>
      <protection locked="0"/>
    </xf>
    <xf numFmtId="44" fontId="11" fillId="0" borderId="2" xfId="3" applyFont="1" applyFill="1" applyBorder="1" applyAlignment="1" applyProtection="1">
      <alignment horizontal="center"/>
    </xf>
    <xf numFmtId="49" fontId="7" fillId="0" borderId="0" xfId="3" applyNumberFormat="1" applyFont="1" applyFill="1" applyBorder="1" applyAlignment="1" applyProtection="1">
      <alignment horizontal="center" wrapText="1"/>
    </xf>
    <xf numFmtId="44" fontId="7" fillId="0" borderId="0" xfId="3" applyFont="1" applyFill="1" applyBorder="1" applyAlignment="1" applyProtection="1">
      <alignment horizontal="center"/>
    </xf>
    <xf numFmtId="44" fontId="11" fillId="0" borderId="0" xfId="3" applyFont="1" applyFill="1" applyBorder="1" applyAlignment="1" applyProtection="1">
      <alignment horizontal="center"/>
    </xf>
    <xf numFmtId="49" fontId="7" fillId="0" borderId="0" xfId="3" applyNumberFormat="1" applyFont="1" applyFill="1" applyBorder="1" applyAlignment="1" applyProtection="1">
      <alignment horizontal="center" wrapText="1"/>
      <protection locked="0"/>
    </xf>
    <xf numFmtId="44" fontId="7" fillId="0" borderId="0" xfId="3" applyFont="1" applyFill="1" applyBorder="1" applyAlignment="1" applyProtection="1">
      <alignment horizontal="center"/>
      <protection locked="0"/>
    </xf>
    <xf numFmtId="44" fontId="7" fillId="11" borderId="15" xfId="3" applyFont="1" applyFill="1" applyBorder="1" applyProtection="1">
      <protection locked="0"/>
    </xf>
    <xf numFmtId="44" fontId="7" fillId="11" borderId="17" xfId="3" applyFont="1" applyFill="1" applyBorder="1" applyProtection="1">
      <protection locked="0"/>
    </xf>
    <xf numFmtId="0" fontId="5" fillId="0" borderId="15" xfId="3" applyNumberFormat="1" applyFont="1" applyFill="1" applyBorder="1" applyAlignment="1" applyProtection="1">
      <alignment horizontal="center"/>
      <protection locked="0"/>
    </xf>
    <xf numFmtId="44" fontId="7" fillId="3" borderId="48" xfId="1" applyFont="1" applyFill="1" applyBorder="1" applyAlignment="1" applyProtection="1">
      <alignment horizontal="center"/>
    </xf>
    <xf numFmtId="1" fontId="15" fillId="6" borderId="16" xfId="3" applyNumberFormat="1" applyFont="1" applyFill="1" applyBorder="1" applyAlignment="1" applyProtection="1">
      <alignment horizontal="center"/>
      <protection locked="0"/>
    </xf>
    <xf numFmtId="1" fontId="7" fillId="6" borderId="16" xfId="3" applyNumberFormat="1" applyFont="1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center"/>
    </xf>
    <xf numFmtId="0" fontId="6" fillId="4" borderId="0" xfId="0" applyFont="1" applyFill="1" applyAlignment="1">
      <alignment horizontal="center"/>
    </xf>
    <xf numFmtId="0" fontId="6" fillId="0" borderId="0" xfId="0" applyFont="1"/>
    <xf numFmtId="0" fontId="9" fillId="4" borderId="31" xfId="0" applyFont="1" applyFill="1" applyBorder="1" applyAlignment="1">
      <alignment horizontal="left"/>
    </xf>
    <xf numFmtId="44" fontId="18" fillId="4" borderId="36" xfId="4" applyNumberFormat="1" applyFont="1" applyFill="1" applyBorder="1" applyAlignment="1" applyProtection="1">
      <alignment horizontal="center"/>
    </xf>
    <xf numFmtId="44" fontId="18" fillId="4" borderId="36" xfId="4" applyNumberFormat="1" applyFont="1" applyFill="1" applyBorder="1" applyProtection="1"/>
    <xf numFmtId="44" fontId="19" fillId="4" borderId="36" xfId="4" applyNumberFormat="1" applyFont="1" applyFill="1" applyBorder="1" applyProtection="1"/>
    <xf numFmtId="0" fontId="7" fillId="0" borderId="29" xfId="0" applyFont="1" applyBorder="1" applyAlignment="1">
      <alignment horizontal="center"/>
    </xf>
    <xf numFmtId="0" fontId="7" fillId="0" borderId="11" xfId="0" applyFont="1" applyBorder="1" applyAlignment="1">
      <alignment horizontal="center" wrapText="1"/>
    </xf>
    <xf numFmtId="0" fontId="9" fillId="4" borderId="12" xfId="0" applyFont="1" applyFill="1" applyBorder="1"/>
    <xf numFmtId="0" fontId="9" fillId="4" borderId="36" xfId="0" applyFont="1" applyFill="1" applyBorder="1"/>
    <xf numFmtId="44" fontId="7" fillId="3" borderId="42" xfId="1" applyFont="1" applyFill="1" applyBorder="1" applyProtection="1"/>
    <xf numFmtId="44" fontId="7" fillId="3" borderId="36" xfId="1" applyFont="1" applyFill="1" applyBorder="1" applyProtection="1"/>
    <xf numFmtId="0" fontId="9" fillId="4" borderId="30" xfId="0" applyFont="1" applyFill="1" applyBorder="1"/>
    <xf numFmtId="0" fontId="9" fillId="4" borderId="34" xfId="0" applyFont="1" applyFill="1" applyBorder="1"/>
    <xf numFmtId="44" fontId="7" fillId="3" borderId="15" xfId="1" applyFont="1" applyFill="1" applyBorder="1" applyProtection="1"/>
    <xf numFmtId="44" fontId="7" fillId="3" borderId="34" xfId="1" applyFont="1" applyFill="1" applyBorder="1" applyProtection="1"/>
    <xf numFmtId="0" fontId="7" fillId="4" borderId="30" xfId="0" applyFont="1" applyFill="1" applyBorder="1"/>
    <xf numFmtId="0" fontId="7" fillId="4" borderId="34" xfId="0" applyFont="1" applyFill="1" applyBorder="1" applyAlignment="1">
      <alignment horizontal="left" indent="3"/>
    </xf>
    <xf numFmtId="0" fontId="13" fillId="5" borderId="3" xfId="0" applyFont="1" applyFill="1" applyBorder="1" applyAlignment="1" applyProtection="1">
      <alignment horizontal="left" wrapText="1" indent="3"/>
      <protection locked="0"/>
    </xf>
    <xf numFmtId="44" fontId="7" fillId="2" borderId="15" xfId="1" applyFont="1" applyFill="1" applyBorder="1" applyProtection="1">
      <protection locked="0"/>
    </xf>
    <xf numFmtId="44" fontId="7" fillId="2" borderId="17" xfId="1" applyFont="1" applyFill="1" applyBorder="1" applyProtection="1">
      <protection locked="0"/>
    </xf>
    <xf numFmtId="0" fontId="9" fillId="8" borderId="16" xfId="0" applyFont="1" applyFill="1" applyBorder="1" applyAlignment="1">
      <alignment horizontal="left" vertical="center"/>
    </xf>
    <xf numFmtId="44" fontId="9" fillId="8" borderId="17" xfId="0" applyNumberFormat="1" applyFont="1" applyFill="1" applyBorder="1"/>
    <xf numFmtId="0" fontId="9" fillId="9" borderId="16" xfId="0" applyFont="1" applyFill="1" applyBorder="1"/>
    <xf numFmtId="44" fontId="9" fillId="9" borderId="17" xfId="0" applyNumberFormat="1" applyFont="1" applyFill="1" applyBorder="1"/>
    <xf numFmtId="0" fontId="9" fillId="4" borderId="31" xfId="0" applyFont="1" applyFill="1" applyBorder="1" applyAlignment="1">
      <alignment horizontal="left" indent="2"/>
    </xf>
    <xf numFmtId="0" fontId="20" fillId="4" borderId="15" xfId="0" applyFont="1" applyFill="1" applyBorder="1" applyAlignment="1">
      <alignment horizontal="center"/>
    </xf>
    <xf numFmtId="0" fontId="20" fillId="4" borderId="24" xfId="0" applyFont="1" applyFill="1" applyBorder="1" applyAlignment="1">
      <alignment horizontal="center"/>
    </xf>
    <xf numFmtId="1" fontId="12" fillId="4" borderId="34" xfId="3" applyNumberFormat="1" applyFont="1" applyFill="1" applyBorder="1" applyAlignment="1" applyProtection="1">
      <alignment horizontal="center"/>
    </xf>
    <xf numFmtId="0" fontId="9" fillId="4" borderId="46" xfId="0" applyFont="1" applyFill="1" applyBorder="1" applyAlignment="1">
      <alignment horizontal="center"/>
    </xf>
    <xf numFmtId="1" fontId="9" fillId="4" borderId="35" xfId="0" applyNumberFormat="1" applyFont="1" applyFill="1" applyBorder="1" applyAlignment="1">
      <alignment horizontal="center"/>
    </xf>
    <xf numFmtId="0" fontId="20" fillId="0" borderId="15" xfId="0" applyFont="1" applyBorder="1" applyAlignment="1">
      <alignment horizontal="center"/>
    </xf>
    <xf numFmtId="0" fontId="9" fillId="4" borderId="31" xfId="0" applyFont="1" applyFill="1" applyBorder="1" applyAlignment="1">
      <alignment horizontal="left" indent="1"/>
    </xf>
    <xf numFmtId="0" fontId="7" fillId="4" borderId="31" xfId="0" applyFont="1" applyFill="1" applyBorder="1" applyAlignment="1">
      <alignment horizontal="left" indent="2"/>
    </xf>
    <xf numFmtId="0" fontId="13" fillId="5" borderId="31" xfId="0" applyFont="1" applyFill="1" applyBorder="1" applyAlignment="1" applyProtection="1">
      <alignment horizontal="left" indent="2"/>
      <protection locked="0"/>
    </xf>
    <xf numFmtId="0" fontId="13" fillId="5" borderId="3" xfId="0" applyFont="1" applyFill="1" applyBorder="1" applyAlignment="1" applyProtection="1">
      <alignment horizontal="left" indent="2"/>
      <protection locked="0"/>
    </xf>
    <xf numFmtId="0" fontId="7" fillId="4" borderId="3" xfId="0" applyFont="1" applyFill="1" applyBorder="1" applyAlignment="1">
      <alignment horizontal="left" indent="2"/>
    </xf>
    <xf numFmtId="1" fontId="21" fillId="4" borderId="34" xfId="3" applyNumberFormat="1" applyFont="1" applyFill="1" applyBorder="1" applyAlignment="1" applyProtection="1">
      <alignment horizontal="center"/>
    </xf>
    <xf numFmtId="44" fontId="12" fillId="3" borderId="15" xfId="3" applyFont="1" applyFill="1" applyBorder="1" applyProtection="1"/>
    <xf numFmtId="44" fontId="12" fillId="3" borderId="16" xfId="3" applyFont="1" applyFill="1" applyBorder="1" applyProtection="1"/>
    <xf numFmtId="49" fontId="9" fillId="3" borderId="38" xfId="3" applyNumberFormat="1" applyFont="1" applyFill="1" applyBorder="1" applyAlignment="1" applyProtection="1">
      <alignment horizontal="center"/>
    </xf>
    <xf numFmtId="0" fontId="7" fillId="0" borderId="31" xfId="0" applyFont="1" applyBorder="1" applyAlignment="1">
      <alignment horizontal="left" indent="2"/>
    </xf>
    <xf numFmtId="0" fontId="7" fillId="4" borderId="31" xfId="0" applyFont="1" applyFill="1" applyBorder="1" applyAlignment="1">
      <alignment horizontal="left" indent="1"/>
    </xf>
    <xf numFmtId="0" fontId="5" fillId="0" borderId="48" xfId="3" applyNumberFormat="1" applyFont="1" applyFill="1" applyBorder="1" applyAlignment="1" applyProtection="1">
      <alignment horizontal="center"/>
      <protection locked="0"/>
    </xf>
    <xf numFmtId="0" fontId="7" fillId="4" borderId="31" xfId="0" applyFont="1" applyFill="1" applyBorder="1" applyAlignment="1">
      <alignment horizontal="left" wrapText="1" indent="3"/>
    </xf>
    <xf numFmtId="0" fontId="7" fillId="0" borderId="31" xfId="0" applyFont="1" applyBorder="1" applyAlignment="1" applyProtection="1">
      <alignment horizontal="left" indent="3"/>
      <protection locked="0"/>
    </xf>
    <xf numFmtId="0" fontId="7" fillId="0" borderId="3" xfId="0" applyFont="1" applyBorder="1" applyAlignment="1" applyProtection="1">
      <alignment horizontal="left" indent="3"/>
      <protection locked="0"/>
    </xf>
    <xf numFmtId="0" fontId="9" fillId="0" borderId="3" xfId="0" applyFont="1" applyBorder="1" applyAlignment="1">
      <alignment horizontal="left"/>
    </xf>
    <xf numFmtId="44" fontId="22" fillId="4" borderId="15" xfId="3" applyFont="1" applyFill="1" applyBorder="1" applyAlignment="1" applyProtection="1">
      <alignment vertical="center"/>
    </xf>
    <xf numFmtId="44" fontId="22" fillId="4" borderId="16" xfId="3" applyFont="1" applyFill="1" applyBorder="1" applyAlignment="1" applyProtection="1">
      <alignment vertical="center"/>
    </xf>
    <xf numFmtId="49" fontId="22" fillId="2" borderId="39" xfId="3" applyNumberFormat="1" applyFont="1" applyFill="1" applyBorder="1" applyAlignment="1" applyProtection="1">
      <alignment horizontal="center"/>
      <protection locked="0"/>
    </xf>
    <xf numFmtId="0" fontId="22" fillId="0" borderId="39" xfId="0" applyFont="1" applyBorder="1" applyAlignment="1">
      <alignment vertical="center"/>
    </xf>
    <xf numFmtId="0" fontId="22" fillId="4" borderId="31" xfId="0" applyFont="1" applyFill="1" applyBorder="1" applyAlignment="1">
      <alignment horizontal="left" wrapText="1" indent="3"/>
    </xf>
    <xf numFmtId="49" fontId="22" fillId="2" borderId="39" xfId="3" applyNumberFormat="1" applyFont="1" applyFill="1" applyBorder="1" applyAlignment="1" applyProtection="1">
      <alignment horizontal="center" wrapText="1"/>
      <protection locked="0"/>
    </xf>
    <xf numFmtId="44" fontId="22" fillId="2" borderId="15" xfId="3" applyFont="1" applyFill="1" applyBorder="1" applyProtection="1">
      <protection locked="0"/>
    </xf>
    <xf numFmtId="44" fontId="22" fillId="2" borderId="16" xfId="3" applyFont="1" applyFill="1" applyBorder="1" applyProtection="1">
      <protection locked="0"/>
    </xf>
    <xf numFmtId="0" fontId="22" fillId="2" borderId="25" xfId="0" applyFont="1" applyFill="1" applyBorder="1" applyAlignment="1" applyProtection="1">
      <alignment horizontal="center"/>
      <protection locked="0"/>
    </xf>
    <xf numFmtId="44" fontId="22" fillId="4" borderId="16" xfId="3" applyFont="1" applyFill="1" applyBorder="1" applyAlignment="1" applyProtection="1">
      <alignment horizontal="center"/>
    </xf>
    <xf numFmtId="44" fontId="22" fillId="4" borderId="17" xfId="3" applyFont="1" applyFill="1" applyBorder="1" applyAlignment="1" applyProtection="1">
      <alignment horizontal="center"/>
    </xf>
    <xf numFmtId="0" fontId="22" fillId="0" borderId="0" xfId="0" applyFont="1"/>
    <xf numFmtId="44" fontId="22" fillId="4" borderId="15" xfId="3" applyFont="1" applyFill="1" applyBorder="1" applyProtection="1"/>
    <xf numFmtId="44" fontId="22" fillId="4" borderId="16" xfId="3" applyFont="1" applyFill="1" applyBorder="1" applyProtection="1"/>
    <xf numFmtId="49" fontId="22" fillId="2" borderId="16" xfId="3" applyNumberFormat="1" applyFont="1" applyFill="1" applyBorder="1" applyAlignment="1" applyProtection="1">
      <alignment horizontal="center"/>
      <protection locked="0"/>
    </xf>
    <xf numFmtId="0" fontId="22" fillId="0" borderId="3" xfId="0" applyFont="1" applyBorder="1"/>
    <xf numFmtId="44" fontId="22" fillId="2" borderId="15" xfId="3" applyFont="1" applyFill="1" applyBorder="1" applyAlignment="1" applyProtection="1">
      <alignment horizontal="center"/>
      <protection locked="0"/>
    </xf>
    <xf numFmtId="44" fontId="22" fillId="3" borderId="24" xfId="3" applyFont="1" applyFill="1" applyBorder="1" applyProtection="1"/>
    <xf numFmtId="44" fontId="22" fillId="3" borderId="25" xfId="3" applyFont="1" applyFill="1" applyBorder="1" applyProtection="1"/>
    <xf numFmtId="49" fontId="22" fillId="3" borderId="25" xfId="3" applyNumberFormat="1" applyFont="1" applyFill="1" applyBorder="1" applyAlignment="1" applyProtection="1">
      <alignment horizontal="center"/>
    </xf>
    <xf numFmtId="0" fontId="24" fillId="0" borderId="3" xfId="0" applyFont="1" applyBorder="1"/>
    <xf numFmtId="0" fontId="24" fillId="4" borderId="31" xfId="0" applyFont="1" applyFill="1" applyBorder="1" applyAlignment="1">
      <alignment horizontal="left" wrapText="1" indent="1"/>
    </xf>
    <xf numFmtId="44" fontId="22" fillId="3" borderId="15" xfId="3" applyFont="1" applyFill="1" applyBorder="1" applyAlignment="1" applyProtection="1">
      <alignment horizontal="center"/>
    </xf>
    <xf numFmtId="44" fontId="22" fillId="3" borderId="17" xfId="3" applyFont="1" applyFill="1" applyBorder="1" applyAlignment="1" applyProtection="1">
      <alignment horizontal="center"/>
    </xf>
    <xf numFmtId="0" fontId="22" fillId="4" borderId="31" xfId="0" applyFont="1" applyFill="1" applyBorder="1" applyAlignment="1">
      <alignment horizontal="left" indent="3"/>
    </xf>
    <xf numFmtId="0" fontId="25" fillId="2" borderId="31" xfId="0" applyFont="1" applyFill="1" applyBorder="1" applyAlignment="1" applyProtection="1">
      <alignment horizontal="left" indent="3"/>
      <protection locked="0"/>
    </xf>
    <xf numFmtId="0" fontId="22" fillId="0" borderId="39" xfId="0" applyFont="1" applyBorder="1"/>
    <xf numFmtId="44" fontId="22" fillId="3" borderId="15" xfId="3" applyFont="1" applyFill="1" applyBorder="1" applyProtection="1"/>
    <xf numFmtId="44" fontId="22" fillId="3" borderId="16" xfId="3" applyFont="1" applyFill="1" applyBorder="1" applyProtection="1"/>
    <xf numFmtId="49" fontId="22" fillId="3" borderId="39" xfId="3" applyNumberFormat="1" applyFont="1" applyFill="1" applyBorder="1" applyAlignment="1" applyProtection="1">
      <alignment horizontal="center"/>
    </xf>
    <xf numFmtId="0" fontId="24" fillId="0" borderId="39" xfId="0" applyFont="1" applyBorder="1"/>
    <xf numFmtId="49" fontId="22" fillId="3" borderId="39" xfId="3" applyNumberFormat="1" applyFont="1" applyFill="1" applyBorder="1" applyAlignment="1" applyProtection="1">
      <alignment horizontal="center" wrapText="1"/>
    </xf>
    <xf numFmtId="0" fontId="22" fillId="3" borderId="25" xfId="0" applyFont="1" applyFill="1" applyBorder="1" applyAlignment="1">
      <alignment horizontal="center"/>
    </xf>
    <xf numFmtId="44" fontId="22" fillId="3" borderId="16" xfId="3" applyFont="1" applyFill="1" applyBorder="1" applyAlignment="1" applyProtection="1">
      <alignment horizontal="center"/>
    </xf>
    <xf numFmtId="0" fontId="24" fillId="4" borderId="31" xfId="0" applyFont="1" applyFill="1" applyBorder="1" applyAlignment="1">
      <alignment horizontal="left" wrapText="1"/>
    </xf>
    <xf numFmtId="0" fontId="7" fillId="0" borderId="31" xfId="0" applyFont="1" applyBorder="1" applyAlignment="1">
      <alignment horizontal="left" wrapText="1" indent="3"/>
    </xf>
    <xf numFmtId="1" fontId="7" fillId="0" borderId="16" xfId="3" applyNumberFormat="1" applyFont="1" applyFill="1" applyBorder="1" applyAlignment="1" applyProtection="1">
      <alignment horizontal="center"/>
      <protection locked="0"/>
    </xf>
    <xf numFmtId="0" fontId="7" fillId="6" borderId="3" xfId="0" applyFont="1" applyFill="1" applyBorder="1" applyAlignment="1">
      <alignment horizontal="left" indent="3"/>
    </xf>
    <xf numFmtId="0" fontId="7" fillId="4" borderId="48" xfId="0" applyFont="1" applyFill="1" applyBorder="1" applyAlignment="1">
      <alignment horizontal="left" indent="2"/>
    </xf>
    <xf numFmtId="44" fontId="7" fillId="3" borderId="31" xfId="1" applyFont="1" applyFill="1" applyBorder="1" applyProtection="1"/>
    <xf numFmtId="0" fontId="13" fillId="12" borderId="3" xfId="0" applyFont="1" applyFill="1" applyBorder="1" applyAlignment="1" applyProtection="1">
      <alignment horizontal="left" wrapText="1" indent="3"/>
      <protection locked="0"/>
    </xf>
    <xf numFmtId="44" fontId="7" fillId="12" borderId="15" xfId="1" applyFont="1" applyFill="1" applyBorder="1" applyProtection="1">
      <protection locked="0"/>
    </xf>
    <xf numFmtId="44" fontId="7" fillId="12" borderId="17" xfId="1" applyFont="1" applyFill="1" applyBorder="1" applyProtection="1">
      <protection locked="0"/>
    </xf>
    <xf numFmtId="0" fontId="7" fillId="4" borderId="34" xfId="0" applyFont="1" applyFill="1" applyBorder="1"/>
    <xf numFmtId="0" fontId="9" fillId="4" borderId="34" xfId="0" applyFont="1" applyFill="1" applyBorder="1" applyAlignment="1">
      <alignment horizontal="left" indent="1"/>
    </xf>
    <xf numFmtId="0" fontId="9" fillId="4" borderId="34" xfId="0" applyFont="1" applyFill="1" applyBorder="1" applyAlignment="1">
      <alignment horizontal="left" indent="2"/>
    </xf>
    <xf numFmtId="0" fontId="13" fillId="5" borderId="43" xfId="0" applyFont="1" applyFill="1" applyBorder="1" applyAlignment="1" applyProtection="1">
      <alignment horizontal="left" wrapText="1" indent="3"/>
      <protection locked="0"/>
    </xf>
    <xf numFmtId="44" fontId="7" fillId="2" borderId="18" xfId="1" applyFont="1" applyFill="1" applyBorder="1" applyProtection="1">
      <protection locked="0"/>
    </xf>
    <xf numFmtId="44" fontId="7" fillId="2" borderId="20" xfId="1" applyFont="1" applyFill="1" applyBorder="1" applyProtection="1">
      <protection locked="0"/>
    </xf>
    <xf numFmtId="0" fontId="13" fillId="0" borderId="0" xfId="0" applyFont="1" applyAlignment="1" applyProtection="1">
      <alignment horizontal="left" indent="3"/>
      <protection locked="0"/>
    </xf>
    <xf numFmtId="0" fontId="13" fillId="0" borderId="0" xfId="0" applyFont="1" applyAlignment="1" applyProtection="1">
      <alignment horizontal="left" wrapText="1" indent="3"/>
      <protection locked="0"/>
    </xf>
    <xf numFmtId="44" fontId="7" fillId="0" borderId="0" xfId="1" applyFont="1" applyFill="1" applyBorder="1" applyProtection="1">
      <protection locked="0"/>
    </xf>
    <xf numFmtId="44" fontId="7" fillId="0" borderId="0" xfId="1" applyFont="1" applyFill="1" applyBorder="1" applyProtection="1"/>
    <xf numFmtId="0" fontId="7" fillId="0" borderId="0" xfId="0" applyFont="1" applyAlignment="1">
      <alignment horizontal="left" indent="3"/>
    </xf>
    <xf numFmtId="0" fontId="7" fillId="0" borderId="0" xfId="0" applyFont="1" applyAlignment="1" applyProtection="1">
      <alignment horizontal="left" indent="3"/>
      <protection locked="0"/>
    </xf>
    <xf numFmtId="0" fontId="13" fillId="0" borderId="0" xfId="0" applyFont="1" applyAlignment="1">
      <alignment horizontal="left" indent="3"/>
    </xf>
    <xf numFmtId="0" fontId="9" fillId="0" borderId="0" xfId="2" applyFont="1"/>
    <xf numFmtId="0" fontId="9" fillId="0" borderId="0" xfId="0" applyFont="1" applyAlignment="1">
      <alignment horizontal="left"/>
    </xf>
    <xf numFmtId="0" fontId="7" fillId="0" borderId="0" xfId="2" applyFont="1"/>
    <xf numFmtId="0" fontId="7" fillId="0" borderId="0" xfId="2" applyFont="1" applyAlignment="1" applyProtection="1">
      <alignment horizontal="left" indent="3"/>
      <protection locked="0"/>
    </xf>
    <xf numFmtId="0" fontId="9" fillId="0" borderId="0" xfId="2" applyFont="1" applyAlignment="1">
      <alignment horizontal="left"/>
    </xf>
    <xf numFmtId="0" fontId="7" fillId="0" borderId="0" xfId="2" applyFont="1" applyAlignment="1">
      <alignment horizontal="left" indent="3"/>
    </xf>
    <xf numFmtId="44" fontId="7" fillId="2" borderId="3" xfId="1" applyFont="1" applyFill="1" applyBorder="1" applyAlignment="1" applyProtection="1">
      <alignment horizontal="center"/>
      <protection locked="0"/>
    </xf>
    <xf numFmtId="44" fontId="7" fillId="2" borderId="43" xfId="1" applyFont="1" applyFill="1" applyBorder="1" applyAlignment="1" applyProtection="1">
      <alignment horizontal="center"/>
      <protection locked="0"/>
    </xf>
    <xf numFmtId="44" fontId="7" fillId="3" borderId="15" xfId="1" applyFont="1" applyFill="1" applyBorder="1" applyAlignment="1" applyProtection="1">
      <alignment horizontal="center"/>
    </xf>
    <xf numFmtId="44" fontId="7" fillId="2" borderId="15" xfId="1" applyFont="1" applyFill="1" applyBorder="1" applyAlignment="1" applyProtection="1">
      <alignment horizontal="center"/>
      <protection locked="0"/>
    </xf>
    <xf numFmtId="0" fontId="9" fillId="4" borderId="3" xfId="0" applyFont="1" applyFill="1" applyBorder="1" applyAlignment="1">
      <alignment horizontal="left" indent="3"/>
    </xf>
    <xf numFmtId="0" fontId="7" fillId="4" borderId="58" xfId="0" applyFont="1" applyFill="1" applyBorder="1" applyAlignment="1">
      <alignment horizontal="center"/>
    </xf>
    <xf numFmtId="0" fontId="7" fillId="4" borderId="59" xfId="0" applyFont="1" applyFill="1" applyBorder="1" applyAlignment="1">
      <alignment horizontal="center"/>
    </xf>
    <xf numFmtId="49" fontId="7" fillId="4" borderId="59" xfId="0" applyNumberFormat="1" applyFont="1" applyFill="1" applyBorder="1" applyAlignment="1">
      <alignment horizontal="center"/>
    </xf>
    <xf numFmtId="1" fontId="7" fillId="4" borderId="22" xfId="0" applyNumberFormat="1" applyFont="1" applyFill="1" applyBorder="1" applyAlignment="1">
      <alignment horizontal="center"/>
    </xf>
    <xf numFmtId="0" fontId="7" fillId="4" borderId="60" xfId="0" applyFont="1" applyFill="1" applyBorder="1" applyAlignment="1">
      <alignment horizontal="center"/>
    </xf>
    <xf numFmtId="44" fontId="7" fillId="3" borderId="42" xfId="3" applyFont="1" applyFill="1" applyBorder="1" applyProtection="1"/>
    <xf numFmtId="44" fontId="7" fillId="3" borderId="56" xfId="3" applyFont="1" applyFill="1" applyBorder="1" applyProtection="1"/>
    <xf numFmtId="49" fontId="7" fillId="3" borderId="45" xfId="3" applyNumberFormat="1" applyFont="1" applyFill="1" applyBorder="1" applyAlignment="1" applyProtection="1">
      <alignment horizontal="center"/>
    </xf>
    <xf numFmtId="0" fontId="9" fillId="0" borderId="45" xfId="0" applyFont="1" applyBorder="1"/>
    <xf numFmtId="0" fontId="9" fillId="4" borderId="13" xfId="0" applyFont="1" applyFill="1" applyBorder="1"/>
    <xf numFmtId="49" fontId="7" fillId="3" borderId="36" xfId="3" applyNumberFormat="1" applyFont="1" applyFill="1" applyBorder="1" applyAlignment="1" applyProtection="1">
      <alignment horizontal="center" wrapText="1"/>
    </xf>
    <xf numFmtId="44" fontId="7" fillId="3" borderId="57" xfId="3" applyFont="1" applyFill="1" applyBorder="1" applyAlignment="1" applyProtection="1">
      <alignment horizontal="center"/>
    </xf>
    <xf numFmtId="44" fontId="7" fillId="3" borderId="56" xfId="3" applyFont="1" applyFill="1" applyBorder="1" applyAlignment="1" applyProtection="1">
      <alignment horizontal="center"/>
    </xf>
    <xf numFmtId="1" fontId="7" fillId="3" borderId="56" xfId="0" applyNumberFormat="1" applyFont="1" applyFill="1" applyBorder="1" applyAlignment="1">
      <alignment horizontal="center"/>
    </xf>
    <xf numFmtId="44" fontId="7" fillId="3" borderId="61" xfId="3" applyFont="1" applyFill="1" applyBorder="1" applyAlignment="1" applyProtection="1">
      <alignment horizontal="center"/>
    </xf>
    <xf numFmtId="0" fontId="7" fillId="0" borderId="5" xfId="0" applyFont="1" applyBorder="1"/>
    <xf numFmtId="44" fontId="15" fillId="4" borderId="19" xfId="3" applyFont="1" applyFill="1" applyBorder="1" applyProtection="1"/>
    <xf numFmtId="0" fontId="7" fillId="2" borderId="53" xfId="0" applyFont="1" applyFill="1" applyBorder="1" applyAlignment="1" applyProtection="1">
      <alignment horizontal="center"/>
      <protection locked="0"/>
    </xf>
    <xf numFmtId="44" fontId="7" fillId="3" borderId="34" xfId="3" applyFont="1" applyFill="1" applyBorder="1" applyAlignment="1" applyProtection="1">
      <alignment horizontal="center"/>
    </xf>
    <xf numFmtId="0" fontId="7" fillId="0" borderId="43" xfId="0" applyFont="1" applyBorder="1"/>
    <xf numFmtId="1" fontId="15" fillId="0" borderId="16" xfId="3" applyNumberFormat="1" applyFont="1" applyFill="1" applyBorder="1" applyAlignment="1" applyProtection="1">
      <alignment horizontal="center"/>
      <protection locked="0"/>
    </xf>
    <xf numFmtId="44" fontId="11" fillId="4" borderId="17" xfId="3" applyFont="1" applyFill="1" applyBorder="1" applyProtection="1"/>
    <xf numFmtId="0" fontId="7" fillId="2" borderId="20" xfId="0" applyFont="1" applyFill="1" applyBorder="1" applyAlignment="1" applyProtection="1">
      <alignment horizontal="center"/>
      <protection locked="0"/>
    </xf>
    <xf numFmtId="49" fontId="7" fillId="3" borderId="17" xfId="3" applyNumberFormat="1" applyFont="1" applyFill="1" applyBorder="1" applyAlignment="1" applyProtection="1">
      <alignment horizontal="center"/>
    </xf>
    <xf numFmtId="49" fontId="10" fillId="4" borderId="22" xfId="0" applyNumberFormat="1" applyFont="1" applyFill="1" applyBorder="1" applyAlignment="1">
      <alignment horizontal="center"/>
    </xf>
    <xf numFmtId="49" fontId="10" fillId="4" borderId="25" xfId="0" applyNumberFormat="1" applyFont="1" applyFill="1" applyBorder="1" applyAlignment="1">
      <alignment horizontal="center"/>
    </xf>
    <xf numFmtId="0" fontId="7" fillId="4" borderId="32" xfId="0" applyFont="1" applyFill="1" applyBorder="1" applyAlignment="1">
      <alignment horizontal="left" wrapText="1" indent="3"/>
    </xf>
    <xf numFmtId="0" fontId="7" fillId="10" borderId="31" xfId="0" applyFont="1" applyFill="1" applyBorder="1" applyAlignment="1" applyProtection="1">
      <alignment horizontal="left" indent="3"/>
      <protection locked="0"/>
    </xf>
    <xf numFmtId="44" fontId="7" fillId="2" borderId="18" xfId="3" applyFont="1" applyFill="1" applyBorder="1" applyAlignment="1" applyProtection="1">
      <alignment horizontal="center"/>
      <protection locked="0"/>
    </xf>
    <xf numFmtId="44" fontId="7" fillId="2" borderId="20" xfId="3" applyFont="1" applyFill="1" applyBorder="1" applyAlignment="1" applyProtection="1">
      <alignment horizontal="center"/>
      <protection locked="0"/>
    </xf>
    <xf numFmtId="44" fontId="7" fillId="2" borderId="48" xfId="3" applyFont="1" applyFill="1" applyBorder="1" applyAlignment="1" applyProtection="1">
      <alignment horizontal="center"/>
      <protection locked="0"/>
    </xf>
    <xf numFmtId="44" fontId="7" fillId="2" borderId="63" xfId="3" applyFont="1" applyFill="1" applyBorder="1" applyAlignment="1" applyProtection="1">
      <alignment horizontal="center"/>
      <protection locked="0"/>
    </xf>
    <xf numFmtId="0" fontId="22" fillId="4" borderId="3" xfId="0" applyFont="1" applyFill="1" applyBorder="1" applyAlignment="1">
      <alignment horizontal="left" vertical="top" wrapText="1" indent="2"/>
    </xf>
    <xf numFmtId="49" fontId="7" fillId="2" borderId="64" xfId="3" applyNumberFormat="1" applyFont="1" applyFill="1" applyBorder="1" applyAlignment="1" applyProtection="1">
      <alignment horizontal="center"/>
      <protection locked="0"/>
    </xf>
    <xf numFmtId="0" fontId="14" fillId="7" borderId="2" xfId="0" applyFont="1" applyFill="1" applyBorder="1" applyAlignment="1">
      <alignment horizontal="left"/>
    </xf>
    <xf numFmtId="44" fontId="7" fillId="2" borderId="33" xfId="3" applyFont="1" applyFill="1" applyBorder="1" applyProtection="1">
      <protection locked="0"/>
    </xf>
    <xf numFmtId="0" fontId="7" fillId="2" borderId="60" xfId="0" applyFont="1" applyFill="1" applyBorder="1" applyAlignment="1" applyProtection="1">
      <alignment horizontal="center"/>
      <protection locked="0"/>
    </xf>
    <xf numFmtId="0" fontId="9" fillId="13" borderId="31" xfId="0" applyFont="1" applyFill="1" applyBorder="1"/>
    <xf numFmtId="0" fontId="7" fillId="13" borderId="32" xfId="0" applyFont="1" applyFill="1" applyBorder="1" applyAlignment="1">
      <alignment horizontal="left" indent="3"/>
    </xf>
    <xf numFmtId="0" fontId="7" fillId="0" borderId="32" xfId="0" applyFont="1" applyBorder="1" applyAlignment="1" applyProtection="1">
      <alignment horizontal="left" indent="3"/>
      <protection locked="0"/>
    </xf>
    <xf numFmtId="0" fontId="9" fillId="13" borderId="30" xfId="0" applyFont="1" applyFill="1" applyBorder="1"/>
    <xf numFmtId="0" fontId="13" fillId="14" borderId="3" xfId="0" applyFont="1" applyFill="1" applyBorder="1" applyAlignment="1" applyProtection="1">
      <alignment horizontal="left" wrapText="1" indent="3"/>
      <protection locked="0"/>
    </xf>
    <xf numFmtId="44" fontId="7" fillId="14" borderId="15" xfId="0" applyNumberFormat="1" applyFont="1" applyFill="1" applyBorder="1" applyProtection="1">
      <protection locked="0"/>
    </xf>
    <xf numFmtId="44" fontId="7" fillId="14" borderId="31" xfId="0" applyNumberFormat="1" applyFont="1" applyFill="1" applyBorder="1" applyProtection="1">
      <protection locked="0"/>
    </xf>
    <xf numFmtId="0" fontId="7" fillId="13" borderId="62" xfId="0" applyFont="1" applyFill="1" applyBorder="1"/>
    <xf numFmtId="0" fontId="7" fillId="4" borderId="34" xfId="0" applyFont="1" applyFill="1" applyBorder="1" applyAlignment="1">
      <alignment horizontal="left" indent="2"/>
    </xf>
    <xf numFmtId="0" fontId="13" fillId="15" borderId="1" xfId="0" applyFont="1" applyFill="1" applyBorder="1" applyAlignment="1" applyProtection="1">
      <alignment horizontal="left" wrapText="1" indent="3"/>
      <protection locked="0"/>
    </xf>
    <xf numFmtId="44" fontId="7" fillId="16" borderId="24" xfId="0" applyNumberFormat="1" applyFont="1" applyFill="1" applyBorder="1" applyProtection="1">
      <protection locked="0"/>
    </xf>
    <xf numFmtId="44" fontId="7" fillId="16" borderId="32" xfId="0" applyNumberFormat="1" applyFont="1" applyFill="1" applyBorder="1" applyProtection="1">
      <protection locked="0"/>
    </xf>
    <xf numFmtId="0" fontId="7" fillId="13" borderId="9" xfId="0" applyFont="1" applyFill="1" applyBorder="1"/>
    <xf numFmtId="0" fontId="7" fillId="4" borderId="55" xfId="0" applyFont="1" applyFill="1" applyBorder="1" applyAlignment="1">
      <alignment horizontal="left" indent="2"/>
    </xf>
    <xf numFmtId="0" fontId="13" fillId="15" borderId="10" xfId="0" applyFont="1" applyFill="1" applyBorder="1" applyAlignment="1" applyProtection="1">
      <alignment horizontal="left" wrapText="1" indent="3"/>
      <protection locked="0"/>
    </xf>
    <xf numFmtId="44" fontId="7" fillId="16" borderId="65" xfId="0" applyNumberFormat="1" applyFont="1" applyFill="1" applyBorder="1" applyProtection="1">
      <protection locked="0"/>
    </xf>
    <xf numFmtId="44" fontId="7" fillId="16" borderId="11" xfId="0" applyNumberFormat="1" applyFont="1" applyFill="1" applyBorder="1" applyProtection="1">
      <protection locked="0"/>
    </xf>
    <xf numFmtId="0" fontId="9" fillId="4" borderId="35" xfId="0" applyFont="1" applyFill="1" applyBorder="1" applyAlignment="1">
      <alignment horizontal="left"/>
    </xf>
    <xf numFmtId="0" fontId="7" fillId="0" borderId="3" xfId="0" applyFont="1" applyBorder="1" applyAlignment="1">
      <alignment horizontal="left" indent="2"/>
    </xf>
    <xf numFmtId="0" fontId="9" fillId="0" borderId="39" xfId="0" applyFont="1" applyBorder="1" applyAlignment="1">
      <alignment wrapText="1"/>
    </xf>
    <xf numFmtId="0" fontId="9" fillId="0" borderId="3" xfId="0" applyFont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0" fontId="7" fillId="0" borderId="31" xfId="0" applyFont="1" applyBorder="1"/>
    <xf numFmtId="44" fontId="7" fillId="5" borderId="31" xfId="3" applyFont="1" applyFill="1" applyBorder="1" applyAlignment="1" applyProtection="1">
      <alignment horizontal="center"/>
      <protection locked="0"/>
    </xf>
    <xf numFmtId="0" fontId="7" fillId="5" borderId="31" xfId="0" applyFont="1" applyFill="1" applyBorder="1"/>
    <xf numFmtId="0" fontId="7" fillId="5" borderId="41" xfId="0" applyFont="1" applyFill="1" applyBorder="1"/>
    <xf numFmtId="0" fontId="9" fillId="0" borderId="31" xfId="0" applyFont="1" applyBorder="1" applyAlignment="1">
      <alignment horizontal="left"/>
    </xf>
    <xf numFmtId="0" fontId="7" fillId="4" borderId="3" xfId="0" applyFont="1" applyFill="1" applyBorder="1" applyAlignment="1">
      <alignment horizontal="left" wrapText="1" indent="4"/>
    </xf>
    <xf numFmtId="44" fontId="7" fillId="12" borderId="15" xfId="3" applyFont="1" applyFill="1" applyBorder="1" applyAlignment="1" applyProtection="1">
      <alignment horizontal="center"/>
    </xf>
    <xf numFmtId="44" fontId="7" fillId="12" borderId="17" xfId="3" applyFont="1" applyFill="1" applyBorder="1" applyAlignment="1" applyProtection="1">
      <alignment horizontal="center"/>
    </xf>
    <xf numFmtId="44" fontId="7" fillId="12" borderId="15" xfId="3" applyFont="1" applyFill="1" applyBorder="1" applyAlignment="1" applyProtection="1">
      <alignment horizontal="center"/>
      <protection locked="0"/>
    </xf>
    <xf numFmtId="44" fontId="7" fillId="12" borderId="17" xfId="3" applyFont="1" applyFill="1" applyBorder="1" applyAlignment="1" applyProtection="1">
      <alignment horizontal="center"/>
      <protection locked="0"/>
    </xf>
    <xf numFmtId="44" fontId="22" fillId="12" borderId="17" xfId="3" applyFont="1" applyFill="1" applyBorder="1" applyAlignment="1" applyProtection="1">
      <alignment horizontal="center"/>
    </xf>
    <xf numFmtId="44" fontId="22" fillId="12" borderId="17" xfId="3" applyFont="1" applyFill="1" applyBorder="1" applyAlignment="1" applyProtection="1">
      <alignment horizontal="center"/>
      <protection locked="0"/>
    </xf>
    <xf numFmtId="44" fontId="22" fillId="14" borderId="15" xfId="0" applyNumberFormat="1" applyFont="1" applyFill="1" applyBorder="1" applyAlignment="1">
      <alignment horizontal="center"/>
    </xf>
    <xf numFmtId="44" fontId="22" fillId="14" borderId="31" xfId="0" applyNumberFormat="1" applyFont="1" applyFill="1" applyBorder="1" applyAlignment="1">
      <alignment horizontal="center"/>
    </xf>
    <xf numFmtId="44" fontId="22" fillId="16" borderId="24" xfId="0" applyNumberFormat="1" applyFont="1" applyFill="1" applyBorder="1" applyAlignment="1" applyProtection="1">
      <alignment horizontal="center"/>
      <protection locked="0"/>
    </xf>
    <xf numFmtId="44" fontId="22" fillId="14" borderId="32" xfId="0" applyNumberFormat="1" applyFont="1" applyFill="1" applyBorder="1" applyAlignment="1" applyProtection="1">
      <alignment horizontal="center"/>
      <protection locked="0"/>
    </xf>
    <xf numFmtId="44" fontId="7" fillId="2" borderId="30" xfId="3" applyFont="1" applyFill="1" applyBorder="1" applyProtection="1">
      <protection locked="0"/>
    </xf>
    <xf numFmtId="44" fontId="7" fillId="3" borderId="30" xfId="3" applyFont="1" applyFill="1" applyBorder="1" applyProtection="1"/>
    <xf numFmtId="44" fontId="7" fillId="2" borderId="66" xfId="3" applyFont="1" applyFill="1" applyBorder="1" applyProtection="1">
      <protection locked="0"/>
    </xf>
    <xf numFmtId="0" fontId="7" fillId="2" borderId="30" xfId="0" applyFont="1" applyFill="1" applyBorder="1" applyAlignment="1" applyProtection="1">
      <alignment horizontal="left" indent="3"/>
      <protection locked="0"/>
    </xf>
    <xf numFmtId="0" fontId="7" fillId="2" borderId="67" xfId="0" applyFont="1" applyFill="1" applyBorder="1" applyAlignment="1" applyProtection="1">
      <alignment horizontal="left" indent="3"/>
      <protection locked="0"/>
    </xf>
    <xf numFmtId="0" fontId="7" fillId="2" borderId="66" xfId="0" applyFont="1" applyFill="1" applyBorder="1" applyAlignment="1" applyProtection="1">
      <alignment horizontal="left" indent="3"/>
      <protection locked="0"/>
    </xf>
    <xf numFmtId="44" fontId="7" fillId="2" borderId="48" xfId="3" applyFont="1" applyFill="1" applyBorder="1" applyProtection="1">
      <protection locked="0"/>
    </xf>
    <xf numFmtId="44" fontId="7" fillId="3" borderId="48" xfId="3" applyFont="1" applyFill="1" applyBorder="1" applyProtection="1"/>
    <xf numFmtId="44" fontId="7" fillId="2" borderId="68" xfId="3" applyFont="1" applyFill="1" applyBorder="1" applyProtection="1">
      <protection locked="0"/>
    </xf>
    <xf numFmtId="44" fontId="7" fillId="2" borderId="63" xfId="3" applyFont="1" applyFill="1" applyBorder="1" applyProtection="1">
      <protection locked="0"/>
    </xf>
    <xf numFmtId="0" fontId="9" fillId="10" borderId="26" xfId="0" applyFont="1" applyFill="1" applyBorder="1" applyAlignment="1" applyProtection="1">
      <alignment horizontal="center"/>
      <protection locked="0"/>
    </xf>
    <xf numFmtId="44" fontId="11" fillId="0" borderId="15" xfId="3" applyFont="1" applyFill="1" applyBorder="1" applyProtection="1"/>
    <xf numFmtId="44" fontId="11" fillId="0" borderId="16" xfId="3" applyFont="1" applyFill="1" applyBorder="1" applyProtection="1"/>
    <xf numFmtId="0" fontId="7" fillId="0" borderId="31" xfId="0" applyFont="1" applyBorder="1" applyAlignment="1">
      <alignment wrapText="1"/>
    </xf>
    <xf numFmtId="0" fontId="5" fillId="0" borderId="39" xfId="0" applyFont="1" applyBorder="1"/>
    <xf numFmtId="0" fontId="7" fillId="6" borderId="31" xfId="0" applyFont="1" applyFill="1" applyBorder="1" applyAlignment="1">
      <alignment horizontal="left" indent="3"/>
    </xf>
    <xf numFmtId="0" fontId="5" fillId="0" borderId="40" xfId="0" applyFont="1" applyBorder="1"/>
    <xf numFmtId="0" fontId="7" fillId="6" borderId="41" xfId="0" applyFont="1" applyFill="1" applyBorder="1" applyAlignment="1">
      <alignment horizontal="left" indent="3"/>
    </xf>
    <xf numFmtId="0" fontId="27" fillId="0" borderId="26" xfId="0" applyFont="1" applyBorder="1" applyAlignment="1" applyProtection="1">
      <alignment horizontal="center"/>
      <protection locked="0"/>
    </xf>
    <xf numFmtId="0" fontId="7" fillId="0" borderId="26" xfId="0" applyFont="1" applyBorder="1" applyAlignment="1" applyProtection="1">
      <alignment horizontal="center"/>
      <protection locked="0"/>
    </xf>
    <xf numFmtId="0" fontId="7" fillId="0" borderId="17" xfId="0" applyFont="1" applyBorder="1" applyAlignment="1" applyProtection="1">
      <alignment horizontal="center"/>
      <protection locked="0"/>
    </xf>
    <xf numFmtId="44" fontId="7" fillId="0" borderId="17" xfId="0" applyNumberFormat="1" applyFont="1" applyBorder="1" applyAlignment="1">
      <alignment horizontal="left"/>
    </xf>
    <xf numFmtId="0" fontId="7" fillId="0" borderId="0" xfId="0" applyFont="1" applyAlignment="1">
      <alignment horizontal="left" indent="2"/>
    </xf>
    <xf numFmtId="1" fontId="11" fillId="4" borderId="55" xfId="3" applyNumberFormat="1" applyFont="1" applyFill="1" applyBorder="1" applyAlignment="1" applyProtection="1">
      <alignment horizontal="center"/>
    </xf>
    <xf numFmtId="44" fontId="7" fillId="2" borderId="20" xfId="3" applyFont="1" applyFill="1" applyBorder="1" applyProtection="1">
      <protection locked="0"/>
    </xf>
    <xf numFmtId="0" fontId="5" fillId="2" borderId="18" xfId="3" applyNumberFormat="1" applyFont="1" applyFill="1" applyBorder="1" applyAlignment="1" applyProtection="1">
      <alignment horizontal="center"/>
      <protection locked="0"/>
    </xf>
    <xf numFmtId="0" fontId="7" fillId="0" borderId="3" xfId="0" applyFont="1" applyBorder="1" applyAlignment="1">
      <alignment horizontal="left" wrapText="1" indent="3"/>
    </xf>
    <xf numFmtId="0" fontId="5" fillId="0" borderId="5" xfId="0" applyFont="1" applyBorder="1"/>
    <xf numFmtId="0" fontId="9" fillId="0" borderId="31" xfId="0" applyFont="1" applyBorder="1" applyAlignment="1">
      <alignment wrapText="1"/>
    </xf>
    <xf numFmtId="0" fontId="9" fillId="0" borderId="3" xfId="0" applyFont="1" applyBorder="1" applyAlignment="1">
      <alignment wrapText="1"/>
    </xf>
    <xf numFmtId="0" fontId="6" fillId="0" borderId="0" xfId="0" applyFont="1" applyFill="1"/>
    <xf numFmtId="0" fontId="7" fillId="0" borderId="1" xfId="0" applyFont="1" applyFill="1" applyBorder="1" applyAlignment="1" applyProtection="1">
      <alignment horizontal="center"/>
      <protection locked="0"/>
    </xf>
    <xf numFmtId="0" fontId="6" fillId="0" borderId="0" xfId="0" applyFont="1" applyAlignment="1"/>
    <xf numFmtId="0" fontId="5" fillId="0" borderId="39" xfId="0" applyFont="1" applyBorder="1" applyAlignment="1">
      <alignment vertical="top" wrapText="1"/>
    </xf>
    <xf numFmtId="0" fontId="6" fillId="0" borderId="26" xfId="0" applyFont="1" applyBorder="1" applyAlignment="1" applyProtection="1">
      <alignment horizontal="center"/>
      <protection locked="0"/>
    </xf>
    <xf numFmtId="0" fontId="5" fillId="0" borderId="0" xfId="0" applyFont="1" applyFill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9" fillId="0" borderId="14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12" fillId="0" borderId="27" xfId="0" applyFont="1" applyBorder="1" applyAlignment="1">
      <alignment horizontal="center"/>
    </xf>
    <xf numFmtId="0" fontId="12" fillId="0" borderId="51" xfId="0" applyFont="1" applyBorder="1" applyAlignment="1">
      <alignment horizontal="center"/>
    </xf>
    <xf numFmtId="0" fontId="11" fillId="0" borderId="51" xfId="0" applyFont="1" applyBorder="1" applyAlignment="1">
      <alignment horizontal="center"/>
    </xf>
    <xf numFmtId="0" fontId="11" fillId="0" borderId="28" xfId="0" applyFont="1" applyBorder="1" applyAlignment="1">
      <alignment horizontal="center"/>
    </xf>
    <xf numFmtId="0" fontId="12" fillId="0" borderId="28" xfId="0" applyFont="1" applyBorder="1" applyAlignment="1">
      <alignment horizontal="center"/>
    </xf>
    <xf numFmtId="0" fontId="6" fillId="4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4" borderId="10" xfId="0" applyFont="1" applyFill="1" applyBorder="1" applyAlignment="1">
      <alignment horizontal="center" vertical="top"/>
    </xf>
    <xf numFmtId="0" fontId="6" fillId="0" borderId="10" xfId="0" applyFont="1" applyBorder="1" applyAlignment="1">
      <alignment horizontal="center" vertical="top"/>
    </xf>
    <xf numFmtId="0" fontId="7" fillId="0" borderId="46" xfId="0" applyFont="1" applyBorder="1" applyAlignment="1">
      <alignment horizontal="center" vertical="center" wrapText="1"/>
    </xf>
    <xf numFmtId="0" fontId="7" fillId="0" borderId="35" xfId="0" applyFont="1" applyBorder="1" applyAlignment="1">
      <alignment horizontal="center" vertical="center" wrapText="1"/>
    </xf>
    <xf numFmtId="0" fontId="9" fillId="0" borderId="27" xfId="0" applyFont="1" applyBorder="1" applyAlignment="1">
      <alignment horizontal="center"/>
    </xf>
    <xf numFmtId="0" fontId="9" fillId="0" borderId="51" xfId="0" applyFont="1" applyBorder="1" applyAlignment="1">
      <alignment horizontal="center"/>
    </xf>
    <xf numFmtId="0" fontId="9" fillId="0" borderId="28" xfId="0" applyFont="1" applyBorder="1" applyAlignment="1">
      <alignment horizontal="center"/>
    </xf>
    <xf numFmtId="0" fontId="7" fillId="0" borderId="51" xfId="0" applyFont="1" applyBorder="1" applyAlignment="1">
      <alignment horizontal="center"/>
    </xf>
    <xf numFmtId="0" fontId="7" fillId="0" borderId="28" xfId="0" applyFont="1" applyBorder="1" applyAlignment="1">
      <alignment horizontal="center"/>
    </xf>
    <xf numFmtId="0" fontId="5" fillId="0" borderId="28" xfId="0" applyFont="1" applyBorder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7" fillId="0" borderId="62" xfId="0" applyFont="1" applyBorder="1" applyAlignment="1">
      <alignment horizontal="center" vertical="center"/>
    </xf>
    <xf numFmtId="0" fontId="6" fillId="4" borderId="0" xfId="0" applyFont="1" applyFill="1" applyAlignment="1">
      <alignment horizontal="center"/>
    </xf>
    <xf numFmtId="0" fontId="6" fillId="0" borderId="0" xfId="0" applyFont="1"/>
    <xf numFmtId="164" fontId="6" fillId="4" borderId="0" xfId="0" applyNumberFormat="1" applyFont="1" applyFill="1" applyAlignment="1">
      <alignment horizontal="center" vertical="center"/>
    </xf>
    <xf numFmtId="0" fontId="6" fillId="0" borderId="0" xfId="0" applyFont="1" applyAlignment="1">
      <alignment vertical="center"/>
    </xf>
    <xf numFmtId="164" fontId="6" fillId="4" borderId="0" xfId="0" applyNumberFormat="1" applyFont="1" applyFill="1" applyAlignment="1">
      <alignment horizontal="center" vertical="top"/>
    </xf>
    <xf numFmtId="0" fontId="6" fillId="0" borderId="0" xfId="0" applyFont="1" applyAlignment="1">
      <alignment vertical="top"/>
    </xf>
    <xf numFmtId="0" fontId="12" fillId="0" borderId="44" xfId="0" applyFont="1" applyBorder="1" applyAlignment="1">
      <alignment horizontal="center"/>
    </xf>
    <xf numFmtId="0" fontId="5" fillId="0" borderId="44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7" fillId="4" borderId="23" xfId="0" applyFont="1" applyFill="1" applyBorder="1" applyAlignment="1">
      <alignment horizontal="center"/>
    </xf>
    <xf numFmtId="0" fontId="5" fillId="0" borderId="26" xfId="0" applyFont="1" applyBorder="1"/>
    <xf numFmtId="0" fontId="6" fillId="0" borderId="11" xfId="0" applyFont="1" applyBorder="1" applyAlignment="1">
      <alignment horizontal="center" vertical="top"/>
    </xf>
    <xf numFmtId="0" fontId="7" fillId="2" borderId="39" xfId="0" applyFont="1" applyFill="1" applyBorder="1" applyAlignment="1" applyProtection="1">
      <alignment horizontal="left"/>
      <protection locked="0"/>
    </xf>
    <xf numFmtId="0" fontId="7" fillId="2" borderId="31" xfId="0" applyFont="1" applyFill="1" applyBorder="1" applyAlignment="1" applyProtection="1">
      <alignment horizontal="left"/>
      <protection locked="0"/>
    </xf>
    <xf numFmtId="0" fontId="7" fillId="2" borderId="40" xfId="0" applyFont="1" applyFill="1" applyBorder="1" applyAlignment="1" applyProtection="1">
      <alignment horizontal="left"/>
      <protection locked="0"/>
    </xf>
    <xf numFmtId="0" fontId="7" fillId="2" borderId="41" xfId="0" applyFont="1" applyFill="1" applyBorder="1" applyAlignment="1" applyProtection="1">
      <alignment horizontal="left"/>
      <protection locked="0"/>
    </xf>
    <xf numFmtId="0" fontId="9" fillId="4" borderId="39" xfId="0" applyFont="1" applyFill="1" applyBorder="1" applyAlignment="1">
      <alignment horizontal="left"/>
    </xf>
    <xf numFmtId="0" fontId="9" fillId="4" borderId="31" xfId="0" applyFont="1" applyFill="1" applyBorder="1" applyAlignment="1">
      <alignment horizontal="left"/>
    </xf>
    <xf numFmtId="0" fontId="13" fillId="0" borderId="39" xfId="0" applyFont="1" applyBorder="1" applyAlignment="1" applyProtection="1">
      <alignment horizontal="center" wrapText="1"/>
      <protection locked="0"/>
    </xf>
    <xf numFmtId="0" fontId="13" fillId="0" borderId="3" xfId="0" applyFont="1" applyBorder="1" applyAlignment="1" applyProtection="1">
      <alignment horizontal="center" wrapText="1"/>
      <protection locked="0"/>
    </xf>
    <xf numFmtId="0" fontId="13" fillId="0" borderId="31" xfId="0" applyFont="1" applyBorder="1" applyAlignment="1" applyProtection="1">
      <alignment horizontal="center" wrapText="1"/>
      <protection locked="0"/>
    </xf>
    <xf numFmtId="0" fontId="13" fillId="2" borderId="39" xfId="0" applyFont="1" applyFill="1" applyBorder="1" applyAlignment="1" applyProtection="1">
      <alignment horizontal="center" wrapText="1"/>
      <protection locked="0"/>
    </xf>
    <xf numFmtId="0" fontId="13" fillId="2" borderId="3" xfId="0" applyFont="1" applyFill="1" applyBorder="1" applyAlignment="1" applyProtection="1">
      <alignment horizontal="center" wrapText="1"/>
      <protection locked="0"/>
    </xf>
    <xf numFmtId="0" fontId="13" fillId="2" borderId="31" xfId="0" applyFont="1" applyFill="1" applyBorder="1" applyAlignment="1" applyProtection="1">
      <alignment horizontal="center" wrapText="1"/>
      <protection locked="0"/>
    </xf>
    <xf numFmtId="0" fontId="7" fillId="0" borderId="39" xfId="0" applyFont="1" applyBorder="1" applyAlignment="1" applyProtection="1">
      <alignment horizontal="center" wrapText="1"/>
      <protection locked="0"/>
    </xf>
    <xf numFmtId="0" fontId="7" fillId="0" borderId="3" xfId="0" applyFont="1" applyBorder="1" applyAlignment="1" applyProtection="1">
      <alignment horizontal="center" wrapText="1"/>
      <protection locked="0"/>
    </xf>
    <xf numFmtId="0" fontId="7" fillId="0" borderId="31" xfId="0" applyFont="1" applyBorder="1" applyAlignment="1" applyProtection="1">
      <alignment horizontal="center" wrapText="1"/>
      <protection locked="0"/>
    </xf>
    <xf numFmtId="0" fontId="9" fillId="4" borderId="27" xfId="0" applyFont="1" applyFill="1" applyBorder="1" applyAlignment="1">
      <alignment horizontal="center"/>
    </xf>
    <xf numFmtId="0" fontId="9" fillId="4" borderId="28" xfId="0" applyFont="1" applyFill="1" applyBorder="1" applyAlignment="1">
      <alignment horizontal="center"/>
    </xf>
    <xf numFmtId="0" fontId="13" fillId="2" borderId="40" xfId="0" applyFont="1" applyFill="1" applyBorder="1" applyAlignment="1" applyProtection="1">
      <alignment horizontal="center" wrapText="1"/>
      <protection locked="0"/>
    </xf>
    <xf numFmtId="0" fontId="13" fillId="2" borderId="43" xfId="0" applyFont="1" applyFill="1" applyBorder="1" applyAlignment="1" applyProtection="1">
      <alignment horizontal="center" wrapText="1"/>
      <protection locked="0"/>
    </xf>
    <xf numFmtId="0" fontId="13" fillId="2" borderId="41" xfId="0" applyFont="1" applyFill="1" applyBorder="1" applyAlignment="1" applyProtection="1">
      <alignment horizontal="center" wrapText="1"/>
      <protection locked="0"/>
    </xf>
    <xf numFmtId="0" fontId="6" fillId="0" borderId="8" xfId="0" applyFont="1" applyBorder="1" applyAlignment="1">
      <alignment vertical="center"/>
    </xf>
    <xf numFmtId="164" fontId="6" fillId="4" borderId="10" xfId="0" applyNumberFormat="1" applyFont="1" applyFill="1" applyBorder="1" applyAlignment="1">
      <alignment horizontal="center" vertical="top"/>
    </xf>
    <xf numFmtId="0" fontId="6" fillId="0" borderId="11" xfId="0" applyFont="1" applyBorder="1" applyAlignment="1">
      <alignment vertical="top"/>
    </xf>
    <xf numFmtId="0" fontId="10" fillId="0" borderId="8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7" fillId="0" borderId="27" xfId="0" applyFont="1" applyBorder="1" applyAlignment="1">
      <alignment horizontal="center"/>
    </xf>
    <xf numFmtId="0" fontId="9" fillId="0" borderId="21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/>
    </xf>
    <xf numFmtId="0" fontId="9" fillId="0" borderId="26" xfId="0" applyFont="1" applyBorder="1" applyAlignment="1">
      <alignment horizontal="center"/>
    </xf>
  </cellXfs>
  <cellStyles count="5">
    <cellStyle name="Currency" xfId="1" builtinId="4"/>
    <cellStyle name="Currency 2" xfId="3" xr:uid="{448033AC-4C60-4E1C-A0D0-6500E58B969A}"/>
    <cellStyle name="Hyperlink" xfId="4" builtinId="8"/>
    <cellStyle name="Normal" xfId="0" builtinId="0"/>
    <cellStyle name="Normal 3" xfId="2" xr:uid="{03C26F50-15B2-4CDE-9C07-1DF0F44EEEBC}"/>
  </cellStyles>
  <dxfs count="0"/>
  <tableStyles count="0" defaultTableStyle="TableStyleMedium2" defaultPivotStyle="PivotStyleLight16"/>
  <colors>
    <mruColors>
      <color rgb="FFC0C0C0"/>
      <color rgb="FF33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26DC11-A5FE-42B7-9DF0-C249A4A8D0CB}">
  <dimension ref="A1:B24"/>
  <sheetViews>
    <sheetView zoomScale="129" zoomScaleNormal="129" workbookViewId="0">
      <selection activeCell="B6" sqref="B6"/>
    </sheetView>
  </sheetViews>
  <sheetFormatPr defaultColWidth="8.85546875" defaultRowHeight="15" x14ac:dyDescent="0.25"/>
  <cols>
    <col min="1" max="1" width="15.7109375" style="259" customWidth="1"/>
    <col min="2" max="2" width="74.42578125" style="1" customWidth="1"/>
    <col min="3" max="16384" width="8.85546875" style="1"/>
  </cols>
  <sheetData>
    <row r="1" spans="1:2" x14ac:dyDescent="0.25">
      <c r="B1" s="483" t="s">
        <v>1159</v>
      </c>
    </row>
    <row r="2" spans="1:2" x14ac:dyDescent="0.25">
      <c r="A2" s="259" t="s">
        <v>0</v>
      </c>
      <c r="B2" s="484"/>
    </row>
    <row r="3" spans="1:2" x14ac:dyDescent="0.25">
      <c r="B3" s="485" t="s">
        <v>1044</v>
      </c>
    </row>
    <row r="4" spans="1:2" x14ac:dyDescent="0.25">
      <c r="A4" s="259" t="s">
        <v>1</v>
      </c>
      <c r="B4" s="484"/>
    </row>
    <row r="6" spans="1:2" x14ac:dyDescent="0.25">
      <c r="A6" s="259" t="s">
        <v>2</v>
      </c>
      <c r="B6" s="2" t="s">
        <v>3</v>
      </c>
    </row>
    <row r="8" spans="1:2" x14ac:dyDescent="0.25">
      <c r="A8" s="259" t="s">
        <v>4</v>
      </c>
      <c r="B8" s="3" t="s">
        <v>5</v>
      </c>
    </row>
    <row r="10" spans="1:2" x14ac:dyDescent="0.25">
      <c r="A10" s="478" t="s">
        <v>6</v>
      </c>
      <c r="B10" s="479" t="s">
        <v>1071</v>
      </c>
    </row>
    <row r="11" spans="1:2" x14ac:dyDescent="0.25">
      <c r="A11" s="478" t="s">
        <v>7</v>
      </c>
      <c r="B11" s="479" t="s">
        <v>1072</v>
      </c>
    </row>
    <row r="12" spans="1:2" x14ac:dyDescent="0.25">
      <c r="A12" s="478" t="s">
        <v>8</v>
      </c>
      <c r="B12" s="479" t="s">
        <v>1073</v>
      </c>
    </row>
    <row r="13" spans="1:2" x14ac:dyDescent="0.25">
      <c r="A13" s="259" t="s">
        <v>9</v>
      </c>
      <c r="B13" s="3" t="str">
        <f t="shared" ref="B13:B14" si="0">A13&amp;" Name Entered on Project Info Sheet"</f>
        <v>Site 4 Name Entered on Project Info Sheet</v>
      </c>
    </row>
    <row r="14" spans="1:2" x14ac:dyDescent="0.25">
      <c r="A14" s="259" t="s">
        <v>10</v>
      </c>
      <c r="B14" s="3" t="str">
        <f t="shared" si="0"/>
        <v>Site 5 Name Entered on Project Info Sheet</v>
      </c>
    </row>
    <row r="15" spans="1:2" x14ac:dyDescent="0.25">
      <c r="A15" s="259" t="s">
        <v>11</v>
      </c>
      <c r="B15" s="3" t="str">
        <f t="shared" ref="B15:B24" si="1">A15&amp;" Name Entered on Project Info Sheet"</f>
        <v>Site 6 Name Entered on Project Info Sheet</v>
      </c>
    </row>
    <row r="16" spans="1:2" x14ac:dyDescent="0.25">
      <c r="A16" s="259" t="s">
        <v>12</v>
      </c>
      <c r="B16" s="3" t="str">
        <f t="shared" si="1"/>
        <v>Site 7 Name Entered on Project Info Sheet</v>
      </c>
    </row>
    <row r="17" spans="1:2" x14ac:dyDescent="0.25">
      <c r="A17" s="259" t="s">
        <v>13</v>
      </c>
      <c r="B17" s="3" t="str">
        <f t="shared" si="1"/>
        <v>Site 8 Name Entered on Project Info Sheet</v>
      </c>
    </row>
    <row r="18" spans="1:2" x14ac:dyDescent="0.25">
      <c r="A18" s="259" t="s">
        <v>14</v>
      </c>
      <c r="B18" s="3" t="str">
        <f t="shared" si="1"/>
        <v>Site 9 Name Entered on Project Info Sheet</v>
      </c>
    </row>
    <row r="19" spans="1:2" x14ac:dyDescent="0.25">
      <c r="A19" s="259" t="s">
        <v>15</v>
      </c>
      <c r="B19" s="3" t="str">
        <f t="shared" si="1"/>
        <v>Site 10 Name Entered on Project Info Sheet</v>
      </c>
    </row>
    <row r="20" spans="1:2" x14ac:dyDescent="0.25">
      <c r="A20" s="259" t="s">
        <v>16</v>
      </c>
      <c r="B20" s="3" t="str">
        <f t="shared" si="1"/>
        <v>Site 11 Name Entered on Project Info Sheet</v>
      </c>
    </row>
    <row r="21" spans="1:2" x14ac:dyDescent="0.25">
      <c r="A21" s="259" t="s">
        <v>17</v>
      </c>
      <c r="B21" s="3" t="str">
        <f t="shared" si="1"/>
        <v>Site 12 Name Entered on Project Info Sheet</v>
      </c>
    </row>
    <row r="22" spans="1:2" x14ac:dyDescent="0.25">
      <c r="A22" s="259" t="s">
        <v>18</v>
      </c>
      <c r="B22" s="3" t="str">
        <f t="shared" si="1"/>
        <v>Site 13 Name Entered on Project Info Sheet</v>
      </c>
    </row>
    <row r="23" spans="1:2" x14ac:dyDescent="0.25">
      <c r="A23" s="259" t="s">
        <v>19</v>
      </c>
      <c r="B23" s="3" t="str">
        <f t="shared" si="1"/>
        <v>Site 14 Name Entered on Project Info Sheet</v>
      </c>
    </row>
    <row r="24" spans="1:2" x14ac:dyDescent="0.25">
      <c r="A24" s="259" t="s">
        <v>20</v>
      </c>
      <c r="B24" s="3" t="str">
        <f t="shared" si="1"/>
        <v>Site 15 Name Entered on Project Info Sheet</v>
      </c>
    </row>
  </sheetData>
  <mergeCells count="2">
    <mergeCell ref="B1:B2"/>
    <mergeCell ref="B3:B4"/>
  </mergeCells>
  <phoneticPr fontId="2" type="noConversion"/>
  <pageMargins left="0.7" right="0.7" top="0.75" bottom="0.75" header="0.3" footer="0.3"/>
  <pageSetup orientation="portrait" horizontalDpi="200" verticalDpi="200" r:id="rId1"/>
  <ignoredErrors>
    <ignoredError sqref="B13:B14 A15:B24" unlocked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435EAF-8AA4-450B-9B58-EC528EBEA600}">
  <dimension ref="A1:F38"/>
  <sheetViews>
    <sheetView zoomScaleNormal="100" workbookViewId="0">
      <selection activeCell="C9" sqref="C9"/>
    </sheetView>
  </sheetViews>
  <sheetFormatPr defaultColWidth="10.85546875" defaultRowHeight="14.25" x14ac:dyDescent="0.2"/>
  <cols>
    <col min="1" max="1" width="26.42578125" style="4" customWidth="1"/>
    <col min="2" max="2" width="17.140625" style="4" customWidth="1"/>
    <col min="3" max="3" width="28.42578125" style="4" customWidth="1"/>
    <col min="4" max="4" width="8.7109375" style="4" customWidth="1"/>
    <col min="5" max="5" width="52.28515625" style="4" customWidth="1"/>
    <col min="6" max="6" width="24.140625" style="4" customWidth="1"/>
    <col min="7" max="256" width="10.85546875" style="4"/>
    <col min="257" max="258" width="19.28515625" style="4" customWidth="1"/>
    <col min="259" max="259" width="10" style="4" customWidth="1"/>
    <col min="260" max="260" width="8.7109375" style="4" customWidth="1"/>
    <col min="261" max="261" width="52.28515625" style="4" customWidth="1"/>
    <col min="262" max="262" width="18.42578125" style="4" bestFit="1" customWidth="1"/>
    <col min="263" max="512" width="10.85546875" style="4"/>
    <col min="513" max="514" width="19.28515625" style="4" customWidth="1"/>
    <col min="515" max="515" width="10" style="4" customWidth="1"/>
    <col min="516" max="516" width="8.7109375" style="4" customWidth="1"/>
    <col min="517" max="517" width="52.28515625" style="4" customWidth="1"/>
    <col min="518" max="518" width="18.42578125" style="4" bestFit="1" customWidth="1"/>
    <col min="519" max="768" width="10.85546875" style="4"/>
    <col min="769" max="770" width="19.28515625" style="4" customWidth="1"/>
    <col min="771" max="771" width="10" style="4" customWidth="1"/>
    <col min="772" max="772" width="8.7109375" style="4" customWidth="1"/>
    <col min="773" max="773" width="52.28515625" style="4" customWidth="1"/>
    <col min="774" max="774" width="18.42578125" style="4" bestFit="1" customWidth="1"/>
    <col min="775" max="1024" width="10.85546875" style="4"/>
    <col min="1025" max="1026" width="19.28515625" style="4" customWidth="1"/>
    <col min="1027" max="1027" width="10" style="4" customWidth="1"/>
    <col min="1028" max="1028" width="8.7109375" style="4" customWidth="1"/>
    <col min="1029" max="1029" width="52.28515625" style="4" customWidth="1"/>
    <col min="1030" max="1030" width="18.42578125" style="4" bestFit="1" customWidth="1"/>
    <col min="1031" max="1280" width="10.85546875" style="4"/>
    <col min="1281" max="1282" width="19.28515625" style="4" customWidth="1"/>
    <col min="1283" max="1283" width="10" style="4" customWidth="1"/>
    <col min="1284" max="1284" width="8.7109375" style="4" customWidth="1"/>
    <col min="1285" max="1285" width="52.28515625" style="4" customWidth="1"/>
    <col min="1286" max="1286" width="18.42578125" style="4" bestFit="1" customWidth="1"/>
    <col min="1287" max="1536" width="10.85546875" style="4"/>
    <col min="1537" max="1538" width="19.28515625" style="4" customWidth="1"/>
    <col min="1539" max="1539" width="10" style="4" customWidth="1"/>
    <col min="1540" max="1540" width="8.7109375" style="4" customWidth="1"/>
    <col min="1541" max="1541" width="52.28515625" style="4" customWidth="1"/>
    <col min="1542" max="1542" width="18.42578125" style="4" bestFit="1" customWidth="1"/>
    <col min="1543" max="1792" width="10.85546875" style="4"/>
    <col min="1793" max="1794" width="19.28515625" style="4" customWidth="1"/>
    <col min="1795" max="1795" width="10" style="4" customWidth="1"/>
    <col min="1796" max="1796" width="8.7109375" style="4" customWidth="1"/>
    <col min="1797" max="1797" width="52.28515625" style="4" customWidth="1"/>
    <col min="1798" max="1798" width="18.42578125" style="4" bestFit="1" customWidth="1"/>
    <col min="1799" max="2048" width="10.85546875" style="4"/>
    <col min="2049" max="2050" width="19.28515625" style="4" customWidth="1"/>
    <col min="2051" max="2051" width="10" style="4" customWidth="1"/>
    <col min="2052" max="2052" width="8.7109375" style="4" customWidth="1"/>
    <col min="2053" max="2053" width="52.28515625" style="4" customWidth="1"/>
    <col min="2054" max="2054" width="18.42578125" style="4" bestFit="1" customWidth="1"/>
    <col min="2055" max="2304" width="10.85546875" style="4"/>
    <col min="2305" max="2306" width="19.28515625" style="4" customWidth="1"/>
    <col min="2307" max="2307" width="10" style="4" customWidth="1"/>
    <col min="2308" max="2308" width="8.7109375" style="4" customWidth="1"/>
    <col min="2309" max="2309" width="52.28515625" style="4" customWidth="1"/>
    <col min="2310" max="2310" width="18.42578125" style="4" bestFit="1" customWidth="1"/>
    <col min="2311" max="2560" width="10.85546875" style="4"/>
    <col min="2561" max="2562" width="19.28515625" style="4" customWidth="1"/>
    <col min="2563" max="2563" width="10" style="4" customWidth="1"/>
    <col min="2564" max="2564" width="8.7109375" style="4" customWidth="1"/>
    <col min="2565" max="2565" width="52.28515625" style="4" customWidth="1"/>
    <col min="2566" max="2566" width="18.42578125" style="4" bestFit="1" customWidth="1"/>
    <col min="2567" max="2816" width="10.85546875" style="4"/>
    <col min="2817" max="2818" width="19.28515625" style="4" customWidth="1"/>
    <col min="2819" max="2819" width="10" style="4" customWidth="1"/>
    <col min="2820" max="2820" width="8.7109375" style="4" customWidth="1"/>
    <col min="2821" max="2821" width="52.28515625" style="4" customWidth="1"/>
    <col min="2822" max="2822" width="18.42578125" style="4" bestFit="1" customWidth="1"/>
    <col min="2823" max="3072" width="10.85546875" style="4"/>
    <col min="3073" max="3074" width="19.28515625" style="4" customWidth="1"/>
    <col min="3075" max="3075" width="10" style="4" customWidth="1"/>
    <col min="3076" max="3076" width="8.7109375" style="4" customWidth="1"/>
    <col min="3077" max="3077" width="52.28515625" style="4" customWidth="1"/>
    <col min="3078" max="3078" width="18.42578125" style="4" bestFit="1" customWidth="1"/>
    <col min="3079" max="3328" width="10.85546875" style="4"/>
    <col min="3329" max="3330" width="19.28515625" style="4" customWidth="1"/>
    <col min="3331" max="3331" width="10" style="4" customWidth="1"/>
    <col min="3332" max="3332" width="8.7109375" style="4" customWidth="1"/>
    <col min="3333" max="3333" width="52.28515625" style="4" customWidth="1"/>
    <col min="3334" max="3334" width="18.42578125" style="4" bestFit="1" customWidth="1"/>
    <col min="3335" max="3584" width="10.85546875" style="4"/>
    <col min="3585" max="3586" width="19.28515625" style="4" customWidth="1"/>
    <col min="3587" max="3587" width="10" style="4" customWidth="1"/>
    <col min="3588" max="3588" width="8.7109375" style="4" customWidth="1"/>
    <col min="3589" max="3589" width="52.28515625" style="4" customWidth="1"/>
    <col min="3590" max="3590" width="18.42578125" style="4" bestFit="1" customWidth="1"/>
    <col min="3591" max="3840" width="10.85546875" style="4"/>
    <col min="3841" max="3842" width="19.28515625" style="4" customWidth="1"/>
    <col min="3843" max="3843" width="10" style="4" customWidth="1"/>
    <col min="3844" max="3844" width="8.7109375" style="4" customWidth="1"/>
    <col min="3845" max="3845" width="52.28515625" style="4" customWidth="1"/>
    <col min="3846" max="3846" width="18.42578125" style="4" bestFit="1" customWidth="1"/>
    <col min="3847" max="4096" width="10.85546875" style="4"/>
    <col min="4097" max="4098" width="19.28515625" style="4" customWidth="1"/>
    <col min="4099" max="4099" width="10" style="4" customWidth="1"/>
    <col min="4100" max="4100" width="8.7109375" style="4" customWidth="1"/>
    <col min="4101" max="4101" width="52.28515625" style="4" customWidth="1"/>
    <col min="4102" max="4102" width="18.42578125" style="4" bestFit="1" customWidth="1"/>
    <col min="4103" max="4352" width="10.85546875" style="4"/>
    <col min="4353" max="4354" width="19.28515625" style="4" customWidth="1"/>
    <col min="4355" max="4355" width="10" style="4" customWidth="1"/>
    <col min="4356" max="4356" width="8.7109375" style="4" customWidth="1"/>
    <col min="4357" max="4357" width="52.28515625" style="4" customWidth="1"/>
    <col min="4358" max="4358" width="18.42578125" style="4" bestFit="1" customWidth="1"/>
    <col min="4359" max="4608" width="10.85546875" style="4"/>
    <col min="4609" max="4610" width="19.28515625" style="4" customWidth="1"/>
    <col min="4611" max="4611" width="10" style="4" customWidth="1"/>
    <col min="4612" max="4612" width="8.7109375" style="4" customWidth="1"/>
    <col min="4613" max="4613" width="52.28515625" style="4" customWidth="1"/>
    <col min="4614" max="4614" width="18.42578125" style="4" bestFit="1" customWidth="1"/>
    <col min="4615" max="4864" width="10.85546875" style="4"/>
    <col min="4865" max="4866" width="19.28515625" style="4" customWidth="1"/>
    <col min="4867" max="4867" width="10" style="4" customWidth="1"/>
    <col min="4868" max="4868" width="8.7109375" style="4" customWidth="1"/>
    <col min="4869" max="4869" width="52.28515625" style="4" customWidth="1"/>
    <col min="4870" max="4870" width="18.42578125" style="4" bestFit="1" customWidth="1"/>
    <col min="4871" max="5120" width="10.85546875" style="4"/>
    <col min="5121" max="5122" width="19.28515625" style="4" customWidth="1"/>
    <col min="5123" max="5123" width="10" style="4" customWidth="1"/>
    <col min="5124" max="5124" width="8.7109375" style="4" customWidth="1"/>
    <col min="5125" max="5125" width="52.28515625" style="4" customWidth="1"/>
    <col min="5126" max="5126" width="18.42578125" style="4" bestFit="1" customWidth="1"/>
    <col min="5127" max="5376" width="10.85546875" style="4"/>
    <col min="5377" max="5378" width="19.28515625" style="4" customWidth="1"/>
    <col min="5379" max="5379" width="10" style="4" customWidth="1"/>
    <col min="5380" max="5380" width="8.7109375" style="4" customWidth="1"/>
    <col min="5381" max="5381" width="52.28515625" style="4" customWidth="1"/>
    <col min="5382" max="5382" width="18.42578125" style="4" bestFit="1" customWidth="1"/>
    <col min="5383" max="5632" width="10.85546875" style="4"/>
    <col min="5633" max="5634" width="19.28515625" style="4" customWidth="1"/>
    <col min="5635" max="5635" width="10" style="4" customWidth="1"/>
    <col min="5636" max="5636" width="8.7109375" style="4" customWidth="1"/>
    <col min="5637" max="5637" width="52.28515625" style="4" customWidth="1"/>
    <col min="5638" max="5638" width="18.42578125" style="4" bestFit="1" customWidth="1"/>
    <col min="5639" max="5888" width="10.85546875" style="4"/>
    <col min="5889" max="5890" width="19.28515625" style="4" customWidth="1"/>
    <col min="5891" max="5891" width="10" style="4" customWidth="1"/>
    <col min="5892" max="5892" width="8.7109375" style="4" customWidth="1"/>
    <col min="5893" max="5893" width="52.28515625" style="4" customWidth="1"/>
    <col min="5894" max="5894" width="18.42578125" style="4" bestFit="1" customWidth="1"/>
    <col min="5895" max="6144" width="10.85546875" style="4"/>
    <col min="6145" max="6146" width="19.28515625" style="4" customWidth="1"/>
    <col min="6147" max="6147" width="10" style="4" customWidth="1"/>
    <col min="6148" max="6148" width="8.7109375" style="4" customWidth="1"/>
    <col min="6149" max="6149" width="52.28515625" style="4" customWidth="1"/>
    <col min="6150" max="6150" width="18.42578125" style="4" bestFit="1" customWidth="1"/>
    <col min="6151" max="6400" width="10.85546875" style="4"/>
    <col min="6401" max="6402" width="19.28515625" style="4" customWidth="1"/>
    <col min="6403" max="6403" width="10" style="4" customWidth="1"/>
    <col min="6404" max="6404" width="8.7109375" style="4" customWidth="1"/>
    <col min="6405" max="6405" width="52.28515625" style="4" customWidth="1"/>
    <col min="6406" max="6406" width="18.42578125" style="4" bestFit="1" customWidth="1"/>
    <col min="6407" max="6656" width="10.85546875" style="4"/>
    <col min="6657" max="6658" width="19.28515625" style="4" customWidth="1"/>
    <col min="6659" max="6659" width="10" style="4" customWidth="1"/>
    <col min="6660" max="6660" width="8.7109375" style="4" customWidth="1"/>
    <col min="6661" max="6661" width="52.28515625" style="4" customWidth="1"/>
    <col min="6662" max="6662" width="18.42578125" style="4" bestFit="1" customWidth="1"/>
    <col min="6663" max="6912" width="10.85546875" style="4"/>
    <col min="6913" max="6914" width="19.28515625" style="4" customWidth="1"/>
    <col min="6915" max="6915" width="10" style="4" customWidth="1"/>
    <col min="6916" max="6916" width="8.7109375" style="4" customWidth="1"/>
    <col min="6917" max="6917" width="52.28515625" style="4" customWidth="1"/>
    <col min="6918" max="6918" width="18.42578125" style="4" bestFit="1" customWidth="1"/>
    <col min="6919" max="7168" width="10.85546875" style="4"/>
    <col min="7169" max="7170" width="19.28515625" style="4" customWidth="1"/>
    <col min="7171" max="7171" width="10" style="4" customWidth="1"/>
    <col min="7172" max="7172" width="8.7109375" style="4" customWidth="1"/>
    <col min="7173" max="7173" width="52.28515625" style="4" customWidth="1"/>
    <col min="7174" max="7174" width="18.42578125" style="4" bestFit="1" customWidth="1"/>
    <col min="7175" max="7424" width="10.85546875" style="4"/>
    <col min="7425" max="7426" width="19.28515625" style="4" customWidth="1"/>
    <col min="7427" max="7427" width="10" style="4" customWidth="1"/>
    <col min="7428" max="7428" width="8.7109375" style="4" customWidth="1"/>
    <col min="7429" max="7429" width="52.28515625" style="4" customWidth="1"/>
    <col min="7430" max="7430" width="18.42578125" style="4" bestFit="1" customWidth="1"/>
    <col min="7431" max="7680" width="10.85546875" style="4"/>
    <col min="7681" max="7682" width="19.28515625" style="4" customWidth="1"/>
    <col min="7683" max="7683" width="10" style="4" customWidth="1"/>
    <col min="7684" max="7684" width="8.7109375" style="4" customWidth="1"/>
    <col min="7685" max="7685" width="52.28515625" style="4" customWidth="1"/>
    <col min="7686" max="7686" width="18.42578125" style="4" bestFit="1" customWidth="1"/>
    <col min="7687" max="7936" width="10.85546875" style="4"/>
    <col min="7937" max="7938" width="19.28515625" style="4" customWidth="1"/>
    <col min="7939" max="7939" width="10" style="4" customWidth="1"/>
    <col min="7940" max="7940" width="8.7109375" style="4" customWidth="1"/>
    <col min="7941" max="7941" width="52.28515625" style="4" customWidth="1"/>
    <col min="7942" max="7942" width="18.42578125" style="4" bestFit="1" customWidth="1"/>
    <col min="7943" max="8192" width="10.85546875" style="4"/>
    <col min="8193" max="8194" width="19.28515625" style="4" customWidth="1"/>
    <col min="8195" max="8195" width="10" style="4" customWidth="1"/>
    <col min="8196" max="8196" width="8.7109375" style="4" customWidth="1"/>
    <col min="8197" max="8197" width="52.28515625" style="4" customWidth="1"/>
    <col min="8198" max="8198" width="18.42578125" style="4" bestFit="1" customWidth="1"/>
    <col min="8199" max="8448" width="10.85546875" style="4"/>
    <col min="8449" max="8450" width="19.28515625" style="4" customWidth="1"/>
    <col min="8451" max="8451" width="10" style="4" customWidth="1"/>
    <col min="8452" max="8452" width="8.7109375" style="4" customWidth="1"/>
    <col min="8453" max="8453" width="52.28515625" style="4" customWidth="1"/>
    <col min="8454" max="8454" width="18.42578125" style="4" bestFit="1" customWidth="1"/>
    <col min="8455" max="8704" width="10.85546875" style="4"/>
    <col min="8705" max="8706" width="19.28515625" style="4" customWidth="1"/>
    <col min="8707" max="8707" width="10" style="4" customWidth="1"/>
    <col min="8708" max="8708" width="8.7109375" style="4" customWidth="1"/>
    <col min="8709" max="8709" width="52.28515625" style="4" customWidth="1"/>
    <col min="8710" max="8710" width="18.42578125" style="4" bestFit="1" customWidth="1"/>
    <col min="8711" max="8960" width="10.85546875" style="4"/>
    <col min="8961" max="8962" width="19.28515625" style="4" customWidth="1"/>
    <col min="8963" max="8963" width="10" style="4" customWidth="1"/>
    <col min="8964" max="8964" width="8.7109375" style="4" customWidth="1"/>
    <col min="8965" max="8965" width="52.28515625" style="4" customWidth="1"/>
    <col min="8966" max="8966" width="18.42578125" style="4" bestFit="1" customWidth="1"/>
    <col min="8967" max="9216" width="10.85546875" style="4"/>
    <col min="9217" max="9218" width="19.28515625" style="4" customWidth="1"/>
    <col min="9219" max="9219" width="10" style="4" customWidth="1"/>
    <col min="9220" max="9220" width="8.7109375" style="4" customWidth="1"/>
    <col min="9221" max="9221" width="52.28515625" style="4" customWidth="1"/>
    <col min="9222" max="9222" width="18.42578125" style="4" bestFit="1" customWidth="1"/>
    <col min="9223" max="9472" width="10.85546875" style="4"/>
    <col min="9473" max="9474" width="19.28515625" style="4" customWidth="1"/>
    <col min="9475" max="9475" width="10" style="4" customWidth="1"/>
    <col min="9476" max="9476" width="8.7109375" style="4" customWidth="1"/>
    <col min="9477" max="9477" width="52.28515625" style="4" customWidth="1"/>
    <col min="9478" max="9478" width="18.42578125" style="4" bestFit="1" customWidth="1"/>
    <col min="9479" max="9728" width="10.85546875" style="4"/>
    <col min="9729" max="9730" width="19.28515625" style="4" customWidth="1"/>
    <col min="9731" max="9731" width="10" style="4" customWidth="1"/>
    <col min="9732" max="9732" width="8.7109375" style="4" customWidth="1"/>
    <col min="9733" max="9733" width="52.28515625" style="4" customWidth="1"/>
    <col min="9734" max="9734" width="18.42578125" style="4" bestFit="1" customWidth="1"/>
    <col min="9735" max="9984" width="10.85546875" style="4"/>
    <col min="9985" max="9986" width="19.28515625" style="4" customWidth="1"/>
    <col min="9987" max="9987" width="10" style="4" customWidth="1"/>
    <col min="9988" max="9988" width="8.7109375" style="4" customWidth="1"/>
    <col min="9989" max="9989" width="52.28515625" style="4" customWidth="1"/>
    <col min="9990" max="9990" width="18.42578125" style="4" bestFit="1" customWidth="1"/>
    <col min="9991" max="10240" width="10.85546875" style="4"/>
    <col min="10241" max="10242" width="19.28515625" style="4" customWidth="1"/>
    <col min="10243" max="10243" width="10" style="4" customWidth="1"/>
    <col min="10244" max="10244" width="8.7109375" style="4" customWidth="1"/>
    <col min="10245" max="10245" width="52.28515625" style="4" customWidth="1"/>
    <col min="10246" max="10246" width="18.42578125" style="4" bestFit="1" customWidth="1"/>
    <col min="10247" max="10496" width="10.85546875" style="4"/>
    <col min="10497" max="10498" width="19.28515625" style="4" customWidth="1"/>
    <col min="10499" max="10499" width="10" style="4" customWidth="1"/>
    <col min="10500" max="10500" width="8.7109375" style="4" customWidth="1"/>
    <col min="10501" max="10501" width="52.28515625" style="4" customWidth="1"/>
    <col min="10502" max="10502" width="18.42578125" style="4" bestFit="1" customWidth="1"/>
    <col min="10503" max="10752" width="10.85546875" style="4"/>
    <col min="10753" max="10754" width="19.28515625" style="4" customWidth="1"/>
    <col min="10755" max="10755" width="10" style="4" customWidth="1"/>
    <col min="10756" max="10756" width="8.7109375" style="4" customWidth="1"/>
    <col min="10757" max="10757" width="52.28515625" style="4" customWidth="1"/>
    <col min="10758" max="10758" width="18.42578125" style="4" bestFit="1" customWidth="1"/>
    <col min="10759" max="11008" width="10.85546875" style="4"/>
    <col min="11009" max="11010" width="19.28515625" style="4" customWidth="1"/>
    <col min="11011" max="11011" width="10" style="4" customWidth="1"/>
    <col min="11012" max="11012" width="8.7109375" style="4" customWidth="1"/>
    <col min="11013" max="11013" width="52.28515625" style="4" customWidth="1"/>
    <col min="11014" max="11014" width="18.42578125" style="4" bestFit="1" customWidth="1"/>
    <col min="11015" max="11264" width="10.85546875" style="4"/>
    <col min="11265" max="11266" width="19.28515625" style="4" customWidth="1"/>
    <col min="11267" max="11267" width="10" style="4" customWidth="1"/>
    <col min="11268" max="11268" width="8.7109375" style="4" customWidth="1"/>
    <col min="11269" max="11269" width="52.28515625" style="4" customWidth="1"/>
    <col min="11270" max="11270" width="18.42578125" style="4" bestFit="1" customWidth="1"/>
    <col min="11271" max="11520" width="10.85546875" style="4"/>
    <col min="11521" max="11522" width="19.28515625" style="4" customWidth="1"/>
    <col min="11523" max="11523" width="10" style="4" customWidth="1"/>
    <col min="11524" max="11524" width="8.7109375" style="4" customWidth="1"/>
    <col min="11525" max="11525" width="52.28515625" style="4" customWidth="1"/>
    <col min="11526" max="11526" width="18.42578125" style="4" bestFit="1" customWidth="1"/>
    <col min="11527" max="11776" width="10.85546875" style="4"/>
    <col min="11777" max="11778" width="19.28515625" style="4" customWidth="1"/>
    <col min="11779" max="11779" width="10" style="4" customWidth="1"/>
    <col min="11780" max="11780" width="8.7109375" style="4" customWidth="1"/>
    <col min="11781" max="11781" width="52.28515625" style="4" customWidth="1"/>
    <col min="11782" max="11782" width="18.42578125" style="4" bestFit="1" customWidth="1"/>
    <col min="11783" max="12032" width="10.85546875" style="4"/>
    <col min="12033" max="12034" width="19.28515625" style="4" customWidth="1"/>
    <col min="12035" max="12035" width="10" style="4" customWidth="1"/>
    <col min="12036" max="12036" width="8.7109375" style="4" customWidth="1"/>
    <col min="12037" max="12037" width="52.28515625" style="4" customWidth="1"/>
    <col min="12038" max="12038" width="18.42578125" style="4" bestFit="1" customWidth="1"/>
    <col min="12039" max="12288" width="10.85546875" style="4"/>
    <col min="12289" max="12290" width="19.28515625" style="4" customWidth="1"/>
    <col min="12291" max="12291" width="10" style="4" customWidth="1"/>
    <col min="12292" max="12292" width="8.7109375" style="4" customWidth="1"/>
    <col min="12293" max="12293" width="52.28515625" style="4" customWidth="1"/>
    <col min="12294" max="12294" width="18.42578125" style="4" bestFit="1" customWidth="1"/>
    <col min="12295" max="12544" width="10.85546875" style="4"/>
    <col min="12545" max="12546" width="19.28515625" style="4" customWidth="1"/>
    <col min="12547" max="12547" width="10" style="4" customWidth="1"/>
    <col min="12548" max="12548" width="8.7109375" style="4" customWidth="1"/>
    <col min="12549" max="12549" width="52.28515625" style="4" customWidth="1"/>
    <col min="12550" max="12550" width="18.42578125" style="4" bestFit="1" customWidth="1"/>
    <col min="12551" max="12800" width="10.85546875" style="4"/>
    <col min="12801" max="12802" width="19.28515625" style="4" customWidth="1"/>
    <col min="12803" max="12803" width="10" style="4" customWidth="1"/>
    <col min="12804" max="12804" width="8.7109375" style="4" customWidth="1"/>
    <col min="12805" max="12805" width="52.28515625" style="4" customWidth="1"/>
    <col min="12806" max="12806" width="18.42578125" style="4" bestFit="1" customWidth="1"/>
    <col min="12807" max="13056" width="10.85546875" style="4"/>
    <col min="13057" max="13058" width="19.28515625" style="4" customWidth="1"/>
    <col min="13059" max="13059" width="10" style="4" customWidth="1"/>
    <col min="13060" max="13060" width="8.7109375" style="4" customWidth="1"/>
    <col min="13061" max="13061" width="52.28515625" style="4" customWidth="1"/>
    <col min="13062" max="13062" width="18.42578125" style="4" bestFit="1" customWidth="1"/>
    <col min="13063" max="13312" width="10.85546875" style="4"/>
    <col min="13313" max="13314" width="19.28515625" style="4" customWidth="1"/>
    <col min="13315" max="13315" width="10" style="4" customWidth="1"/>
    <col min="13316" max="13316" width="8.7109375" style="4" customWidth="1"/>
    <col min="13317" max="13317" width="52.28515625" style="4" customWidth="1"/>
    <col min="13318" max="13318" width="18.42578125" style="4" bestFit="1" customWidth="1"/>
    <col min="13319" max="13568" width="10.85546875" style="4"/>
    <col min="13569" max="13570" width="19.28515625" style="4" customWidth="1"/>
    <col min="13571" max="13571" width="10" style="4" customWidth="1"/>
    <col min="13572" max="13572" width="8.7109375" style="4" customWidth="1"/>
    <col min="13573" max="13573" width="52.28515625" style="4" customWidth="1"/>
    <col min="13574" max="13574" width="18.42578125" style="4" bestFit="1" customWidth="1"/>
    <col min="13575" max="13824" width="10.85546875" style="4"/>
    <col min="13825" max="13826" width="19.28515625" style="4" customWidth="1"/>
    <col min="13827" max="13827" width="10" style="4" customWidth="1"/>
    <col min="13828" max="13828" width="8.7109375" style="4" customWidth="1"/>
    <col min="13829" max="13829" width="52.28515625" style="4" customWidth="1"/>
    <col min="13830" max="13830" width="18.42578125" style="4" bestFit="1" customWidth="1"/>
    <col min="13831" max="14080" width="10.85546875" style="4"/>
    <col min="14081" max="14082" width="19.28515625" style="4" customWidth="1"/>
    <col min="14083" max="14083" width="10" style="4" customWidth="1"/>
    <col min="14084" max="14084" width="8.7109375" style="4" customWidth="1"/>
    <col min="14085" max="14085" width="52.28515625" style="4" customWidth="1"/>
    <col min="14086" max="14086" width="18.42578125" style="4" bestFit="1" customWidth="1"/>
    <col min="14087" max="14336" width="10.85546875" style="4"/>
    <col min="14337" max="14338" width="19.28515625" style="4" customWidth="1"/>
    <col min="14339" max="14339" width="10" style="4" customWidth="1"/>
    <col min="14340" max="14340" width="8.7109375" style="4" customWidth="1"/>
    <col min="14341" max="14341" width="52.28515625" style="4" customWidth="1"/>
    <col min="14342" max="14342" width="18.42578125" style="4" bestFit="1" customWidth="1"/>
    <col min="14343" max="14592" width="10.85546875" style="4"/>
    <col min="14593" max="14594" width="19.28515625" style="4" customWidth="1"/>
    <col min="14595" max="14595" width="10" style="4" customWidth="1"/>
    <col min="14596" max="14596" width="8.7109375" style="4" customWidth="1"/>
    <col min="14597" max="14597" width="52.28515625" style="4" customWidth="1"/>
    <col min="14598" max="14598" width="18.42578125" style="4" bestFit="1" customWidth="1"/>
    <col min="14599" max="14848" width="10.85546875" style="4"/>
    <col min="14849" max="14850" width="19.28515625" style="4" customWidth="1"/>
    <col min="14851" max="14851" width="10" style="4" customWidth="1"/>
    <col min="14852" max="14852" width="8.7109375" style="4" customWidth="1"/>
    <col min="14853" max="14853" width="52.28515625" style="4" customWidth="1"/>
    <col min="14854" max="14854" width="18.42578125" style="4" bestFit="1" customWidth="1"/>
    <col min="14855" max="15104" width="10.85546875" style="4"/>
    <col min="15105" max="15106" width="19.28515625" style="4" customWidth="1"/>
    <col min="15107" max="15107" width="10" style="4" customWidth="1"/>
    <col min="15108" max="15108" width="8.7109375" style="4" customWidth="1"/>
    <col min="15109" max="15109" width="52.28515625" style="4" customWidth="1"/>
    <col min="15110" max="15110" width="18.42578125" style="4" bestFit="1" customWidth="1"/>
    <col min="15111" max="15360" width="10.85546875" style="4"/>
    <col min="15361" max="15362" width="19.28515625" style="4" customWidth="1"/>
    <col min="15363" max="15363" width="10" style="4" customWidth="1"/>
    <col min="15364" max="15364" width="8.7109375" style="4" customWidth="1"/>
    <col min="15365" max="15365" width="52.28515625" style="4" customWidth="1"/>
    <col min="15366" max="15366" width="18.42578125" style="4" bestFit="1" customWidth="1"/>
    <col min="15367" max="15616" width="10.85546875" style="4"/>
    <col min="15617" max="15618" width="19.28515625" style="4" customWidth="1"/>
    <col min="15619" max="15619" width="10" style="4" customWidth="1"/>
    <col min="15620" max="15620" width="8.7109375" style="4" customWidth="1"/>
    <col min="15621" max="15621" width="52.28515625" style="4" customWidth="1"/>
    <col min="15622" max="15622" width="18.42578125" style="4" bestFit="1" customWidth="1"/>
    <col min="15623" max="15872" width="10.85546875" style="4"/>
    <col min="15873" max="15874" width="19.28515625" style="4" customWidth="1"/>
    <col min="15875" max="15875" width="10" style="4" customWidth="1"/>
    <col min="15876" max="15876" width="8.7109375" style="4" customWidth="1"/>
    <col min="15877" max="15877" width="52.28515625" style="4" customWidth="1"/>
    <col min="15878" max="15878" width="18.42578125" style="4" bestFit="1" customWidth="1"/>
    <col min="15879" max="16128" width="10.85546875" style="4"/>
    <col min="16129" max="16130" width="19.28515625" style="4" customWidth="1"/>
    <col min="16131" max="16131" width="10" style="4" customWidth="1"/>
    <col min="16132" max="16132" width="8.7109375" style="4" customWidth="1"/>
    <col min="16133" max="16133" width="52.28515625" style="4" customWidth="1"/>
    <col min="16134" max="16134" width="18.42578125" style="4" bestFit="1" customWidth="1"/>
    <col min="16135" max="16384" width="10.85546875" style="4"/>
  </cols>
  <sheetData>
    <row r="1" spans="1:6" ht="15.75" thickBot="1" x14ac:dyDescent="0.3">
      <c r="A1" s="488" t="str">
        <f>'Project Info'!B1</f>
        <v>New River Valley Emergency Communications Regional Authority (NRVECRA)</v>
      </c>
      <c r="B1" s="488"/>
      <c r="C1" s="488"/>
      <c r="D1" s="488" t="str">
        <f>'Project Info'!B3</f>
        <v>P25 Phase 2 Radio System</v>
      </c>
      <c r="E1" s="488"/>
    </row>
    <row r="2" spans="1:6" ht="21.95" customHeight="1" x14ac:dyDescent="0.2">
      <c r="A2" s="263">
        <f>-A3</f>
        <v>0</v>
      </c>
      <c r="B2" s="21"/>
      <c r="C2" s="24"/>
      <c r="D2" s="495" t="str">
        <f>'Project Info'!B6</f>
        <v>Date Entered on "Project Info" Sheet</v>
      </c>
      <c r="E2" s="495"/>
    </row>
    <row r="3" spans="1:6" ht="21" customHeight="1" thickBot="1" x14ac:dyDescent="0.25">
      <c r="A3" s="217">
        <f>SUM(A9:A19)</f>
        <v>0</v>
      </c>
      <c r="B3" s="21"/>
      <c r="C3" s="29"/>
      <c r="D3" s="497" t="str">
        <f>'Project Info'!B8</f>
        <v>PROPOSER's Name Entered on "Project Info" Sheet</v>
      </c>
      <c r="E3" s="497"/>
    </row>
    <row r="4" spans="1:6" ht="29.25" thickBot="1" x14ac:dyDescent="0.25">
      <c r="A4" s="205" t="s">
        <v>685</v>
      </c>
      <c r="B4" s="206"/>
      <c r="C4" s="207" t="s">
        <v>686</v>
      </c>
      <c r="D4" s="36"/>
      <c r="E4" s="208"/>
      <c r="F4" s="209" t="s">
        <v>687</v>
      </c>
    </row>
    <row r="5" spans="1:6" ht="15" x14ac:dyDescent="0.25">
      <c r="A5" s="83"/>
      <c r="B5" s="84"/>
      <c r="C5" s="85"/>
      <c r="D5" s="153" t="s">
        <v>38</v>
      </c>
      <c r="E5" s="154" t="s">
        <v>688</v>
      </c>
      <c r="F5" s="210"/>
    </row>
    <row r="6" spans="1:6" ht="15" x14ac:dyDescent="0.25">
      <c r="A6" s="51"/>
      <c r="B6" s="52"/>
      <c r="C6" s="58"/>
      <c r="D6" s="155"/>
      <c r="E6" s="260" t="s">
        <v>689</v>
      </c>
      <c r="F6" s="211"/>
    </row>
    <row r="7" spans="1:6" ht="15" x14ac:dyDescent="0.25">
      <c r="A7" s="51"/>
      <c r="B7" s="52"/>
      <c r="C7" s="58"/>
      <c r="D7" s="155"/>
      <c r="E7" s="126"/>
      <c r="F7" s="211"/>
    </row>
    <row r="8" spans="1:6" ht="15" x14ac:dyDescent="0.25">
      <c r="A8" s="51"/>
      <c r="B8" s="52"/>
      <c r="C8" s="58"/>
      <c r="D8" s="524" t="s">
        <v>690</v>
      </c>
      <c r="E8" s="525"/>
      <c r="F8" s="211"/>
    </row>
    <row r="9" spans="1:6" x14ac:dyDescent="0.2">
      <c r="A9" s="59">
        <f t="shared" ref="A9:A19" si="0">SUMIF($F$4:$IV$4,"Discount",$F9:$IV9)</f>
        <v>0</v>
      </c>
      <c r="B9" s="52"/>
      <c r="C9" s="61"/>
      <c r="D9" s="520"/>
      <c r="E9" s="521"/>
      <c r="F9" s="218"/>
    </row>
    <row r="10" spans="1:6" x14ac:dyDescent="0.2">
      <c r="A10" s="59">
        <f t="shared" si="0"/>
        <v>0</v>
      </c>
      <c r="B10" s="52"/>
      <c r="C10" s="61"/>
      <c r="D10" s="520"/>
      <c r="E10" s="521"/>
      <c r="F10" s="218"/>
    </row>
    <row r="11" spans="1:6" x14ac:dyDescent="0.2">
      <c r="A11" s="59">
        <f t="shared" si="0"/>
        <v>0</v>
      </c>
      <c r="B11" s="52"/>
      <c r="C11" s="61"/>
      <c r="D11" s="520"/>
      <c r="E11" s="521"/>
      <c r="F11" s="218"/>
    </row>
    <row r="12" spans="1:6" x14ac:dyDescent="0.2">
      <c r="A12" s="59">
        <f t="shared" si="0"/>
        <v>0</v>
      </c>
      <c r="B12" s="52"/>
      <c r="C12" s="61"/>
      <c r="D12" s="520"/>
      <c r="E12" s="521"/>
      <c r="F12" s="218"/>
    </row>
    <row r="13" spans="1:6" x14ac:dyDescent="0.2">
      <c r="A13" s="59">
        <f t="shared" si="0"/>
        <v>0</v>
      </c>
      <c r="B13" s="52"/>
      <c r="C13" s="61"/>
      <c r="D13" s="520"/>
      <c r="E13" s="521"/>
      <c r="F13" s="218"/>
    </row>
    <row r="14" spans="1:6" x14ac:dyDescent="0.2">
      <c r="A14" s="59">
        <f t="shared" si="0"/>
        <v>0</v>
      </c>
      <c r="B14" s="52"/>
      <c r="C14" s="61"/>
      <c r="D14" s="520"/>
      <c r="E14" s="521"/>
      <c r="F14" s="218"/>
    </row>
    <row r="15" spans="1:6" x14ac:dyDescent="0.2">
      <c r="A15" s="59">
        <f t="shared" si="0"/>
        <v>0</v>
      </c>
      <c r="B15" s="52"/>
      <c r="C15" s="61"/>
      <c r="D15" s="520"/>
      <c r="E15" s="521"/>
      <c r="F15" s="218"/>
    </row>
    <row r="16" spans="1:6" x14ac:dyDescent="0.2">
      <c r="A16" s="59">
        <f t="shared" si="0"/>
        <v>0</v>
      </c>
      <c r="B16" s="52"/>
      <c r="C16" s="61"/>
      <c r="D16" s="520"/>
      <c r="E16" s="521"/>
      <c r="F16" s="218"/>
    </row>
    <row r="17" spans="1:6" x14ac:dyDescent="0.2">
      <c r="A17" s="59">
        <f t="shared" si="0"/>
        <v>0</v>
      </c>
      <c r="B17" s="52"/>
      <c r="C17" s="61"/>
      <c r="D17" s="520"/>
      <c r="E17" s="521"/>
      <c r="F17" s="218"/>
    </row>
    <row r="18" spans="1:6" x14ac:dyDescent="0.2">
      <c r="A18" s="59">
        <f t="shared" si="0"/>
        <v>0</v>
      </c>
      <c r="B18" s="52"/>
      <c r="C18" s="61"/>
      <c r="D18" s="520"/>
      <c r="E18" s="521"/>
      <c r="F18" s="218"/>
    </row>
    <row r="19" spans="1:6" ht="15" thickBot="1" x14ac:dyDescent="0.25">
      <c r="A19" s="76">
        <f t="shared" si="0"/>
        <v>0</v>
      </c>
      <c r="B19" s="156"/>
      <c r="C19" s="78"/>
      <c r="D19" s="522"/>
      <c r="E19" s="523"/>
      <c r="F19" s="219"/>
    </row>
    <row r="20" spans="1:6" ht="15" thickBot="1" x14ac:dyDescent="0.25">
      <c r="A20" s="212"/>
      <c r="B20" s="213"/>
      <c r="C20" s="214"/>
      <c r="D20" s="215"/>
      <c r="E20" s="215"/>
      <c r="F20" s="216"/>
    </row>
    <row r="21" spans="1:6" x14ac:dyDescent="0.2">
      <c r="A21" s="263">
        <f>-A22</f>
        <v>0</v>
      </c>
      <c r="B21" s="213"/>
      <c r="C21" s="214"/>
      <c r="D21" s="215"/>
      <c r="E21" s="215"/>
      <c r="F21" s="216"/>
    </row>
    <row r="22" spans="1:6" ht="15" thickBot="1" x14ac:dyDescent="0.25">
      <c r="A22" s="217">
        <f>SUM(A28:A38)</f>
        <v>0</v>
      </c>
      <c r="B22" s="213"/>
      <c r="C22" s="214"/>
      <c r="D22" s="215"/>
      <c r="E22" s="215"/>
      <c r="F22" s="216"/>
    </row>
    <row r="23" spans="1:6" ht="29.25" thickBot="1" x14ac:dyDescent="0.25">
      <c r="A23" s="205" t="s">
        <v>685</v>
      </c>
      <c r="B23" s="206"/>
      <c r="C23" s="207" t="s">
        <v>686</v>
      </c>
      <c r="D23" s="36"/>
      <c r="E23" s="208"/>
      <c r="F23" s="209" t="s">
        <v>687</v>
      </c>
    </row>
    <row r="24" spans="1:6" ht="15" x14ac:dyDescent="0.25">
      <c r="A24" s="83"/>
      <c r="B24" s="84"/>
      <c r="C24" s="85"/>
      <c r="D24" s="153" t="s">
        <v>40</v>
      </c>
      <c r="E24" s="154" t="s">
        <v>691</v>
      </c>
      <c r="F24" s="210"/>
    </row>
    <row r="25" spans="1:6" ht="15" x14ac:dyDescent="0.25">
      <c r="A25" s="51"/>
      <c r="B25" s="52"/>
      <c r="C25" s="58"/>
      <c r="D25" s="155"/>
      <c r="E25" s="260" t="s">
        <v>689</v>
      </c>
      <c r="F25" s="211"/>
    </row>
    <row r="26" spans="1:6" ht="15" x14ac:dyDescent="0.25">
      <c r="A26" s="51"/>
      <c r="B26" s="52"/>
      <c r="C26" s="58"/>
      <c r="D26" s="155"/>
      <c r="E26" s="126"/>
      <c r="F26" s="211"/>
    </row>
    <row r="27" spans="1:6" ht="15" x14ac:dyDescent="0.25">
      <c r="A27" s="51"/>
      <c r="B27" s="52"/>
      <c r="C27" s="58"/>
      <c r="D27" s="524" t="s">
        <v>690</v>
      </c>
      <c r="E27" s="525"/>
      <c r="F27" s="211"/>
    </row>
    <row r="28" spans="1:6" x14ac:dyDescent="0.2">
      <c r="A28" s="59">
        <f t="shared" ref="A28:A38" si="1">SUMIF($F$4:$IV$4,"Discount",$F28:$IV28)</f>
        <v>0</v>
      </c>
      <c r="B28" s="52"/>
      <c r="C28" s="61"/>
      <c r="D28" s="520"/>
      <c r="E28" s="521"/>
      <c r="F28" s="218"/>
    </row>
    <row r="29" spans="1:6" x14ac:dyDescent="0.2">
      <c r="A29" s="59">
        <f t="shared" si="1"/>
        <v>0</v>
      </c>
      <c r="B29" s="52"/>
      <c r="C29" s="61"/>
      <c r="D29" s="520"/>
      <c r="E29" s="521"/>
      <c r="F29" s="218"/>
    </row>
    <row r="30" spans="1:6" x14ac:dyDescent="0.2">
      <c r="A30" s="59">
        <f t="shared" si="1"/>
        <v>0</v>
      </c>
      <c r="B30" s="52"/>
      <c r="C30" s="61"/>
      <c r="D30" s="520"/>
      <c r="E30" s="521"/>
      <c r="F30" s="218"/>
    </row>
    <row r="31" spans="1:6" x14ac:dyDescent="0.2">
      <c r="A31" s="59">
        <f t="shared" si="1"/>
        <v>0</v>
      </c>
      <c r="B31" s="52"/>
      <c r="C31" s="61"/>
      <c r="D31" s="520"/>
      <c r="E31" s="521"/>
      <c r="F31" s="218"/>
    </row>
    <row r="32" spans="1:6" x14ac:dyDescent="0.2">
      <c r="A32" s="59">
        <f t="shared" si="1"/>
        <v>0</v>
      </c>
      <c r="B32" s="52"/>
      <c r="C32" s="61"/>
      <c r="D32" s="520"/>
      <c r="E32" s="521"/>
      <c r="F32" s="218"/>
    </row>
    <row r="33" spans="1:6" x14ac:dyDescent="0.2">
      <c r="A33" s="59">
        <f t="shared" si="1"/>
        <v>0</v>
      </c>
      <c r="B33" s="52"/>
      <c r="C33" s="61"/>
      <c r="D33" s="520"/>
      <c r="E33" s="521"/>
      <c r="F33" s="218"/>
    </row>
    <row r="34" spans="1:6" x14ac:dyDescent="0.2">
      <c r="A34" s="59">
        <f t="shared" si="1"/>
        <v>0</v>
      </c>
      <c r="B34" s="52"/>
      <c r="C34" s="61"/>
      <c r="D34" s="520"/>
      <c r="E34" s="521"/>
      <c r="F34" s="218"/>
    </row>
    <row r="35" spans="1:6" x14ac:dyDescent="0.2">
      <c r="A35" s="59">
        <f t="shared" si="1"/>
        <v>0</v>
      </c>
      <c r="B35" s="52"/>
      <c r="C35" s="61"/>
      <c r="D35" s="520"/>
      <c r="E35" s="521"/>
      <c r="F35" s="218"/>
    </row>
    <row r="36" spans="1:6" x14ac:dyDescent="0.2">
      <c r="A36" s="59">
        <f t="shared" si="1"/>
        <v>0</v>
      </c>
      <c r="B36" s="52"/>
      <c r="C36" s="61"/>
      <c r="D36" s="520"/>
      <c r="E36" s="521"/>
      <c r="F36" s="218"/>
    </row>
    <row r="37" spans="1:6" x14ac:dyDescent="0.2">
      <c r="A37" s="59">
        <f t="shared" si="1"/>
        <v>0</v>
      </c>
      <c r="B37" s="52"/>
      <c r="C37" s="61"/>
      <c r="D37" s="520"/>
      <c r="E37" s="521"/>
      <c r="F37" s="218"/>
    </row>
    <row r="38" spans="1:6" ht="15" thickBot="1" x14ac:dyDescent="0.25">
      <c r="A38" s="76">
        <f t="shared" si="1"/>
        <v>0</v>
      </c>
      <c r="B38" s="156"/>
      <c r="C38" s="78"/>
      <c r="D38" s="522"/>
      <c r="E38" s="523"/>
      <c r="F38" s="219"/>
    </row>
  </sheetData>
  <mergeCells count="28">
    <mergeCell ref="D12:E12"/>
    <mergeCell ref="A1:C1"/>
    <mergeCell ref="D8:E8"/>
    <mergeCell ref="D9:E9"/>
    <mergeCell ref="D10:E10"/>
    <mergeCell ref="D11:E11"/>
    <mergeCell ref="D1:E1"/>
    <mergeCell ref="D2:E2"/>
    <mergeCell ref="D3:E3"/>
    <mergeCell ref="D19:E19"/>
    <mergeCell ref="D13:E13"/>
    <mergeCell ref="D14:E14"/>
    <mergeCell ref="D15:E15"/>
    <mergeCell ref="D16:E16"/>
    <mergeCell ref="D17:E17"/>
    <mergeCell ref="D18:E18"/>
    <mergeCell ref="D27:E27"/>
    <mergeCell ref="D28:E28"/>
    <mergeCell ref="D29:E29"/>
    <mergeCell ref="D30:E30"/>
    <mergeCell ref="D31:E31"/>
    <mergeCell ref="D37:E37"/>
    <mergeCell ref="D38:E38"/>
    <mergeCell ref="D32:E32"/>
    <mergeCell ref="D33:E33"/>
    <mergeCell ref="D34:E34"/>
    <mergeCell ref="D35:E35"/>
    <mergeCell ref="D36:E36"/>
  </mergeCells>
  <hyperlinks>
    <hyperlink ref="A2" location="'Project Summation'!A1" display="'Project Summation'!A1" xr:uid="{989D3AAD-6497-BC46-94CF-270E1347CA78}"/>
    <hyperlink ref="A21" location="'Project Summation'!A1" display="'Project Summation'!A1" xr:uid="{AB6D8CE7-819C-412F-B6CF-EB7D646F6481}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C8C891-F332-45E8-9300-DE680293082C}">
  <dimension ref="A1:H160"/>
  <sheetViews>
    <sheetView zoomScale="98" zoomScaleNormal="98" workbookViewId="0">
      <pane xSplit="6" ySplit="6" topLeftCell="G7" activePane="bottomRight" state="frozen"/>
      <selection pane="topRight" activeCell="E10" sqref="E10"/>
      <selection pane="bottomLeft" activeCell="E10" sqref="E10"/>
      <selection pane="bottomRight" activeCell="D51" sqref="D51:F51"/>
    </sheetView>
  </sheetViews>
  <sheetFormatPr defaultColWidth="10.85546875" defaultRowHeight="14.25" x14ac:dyDescent="0.2"/>
  <cols>
    <col min="1" max="1" width="22.140625" style="4" customWidth="1"/>
    <col min="2" max="2" width="25.140625" style="4" customWidth="1"/>
    <col min="3" max="3" width="20.42578125" style="108" customWidth="1"/>
    <col min="4" max="4" width="7.42578125" style="4" bestFit="1" customWidth="1"/>
    <col min="5" max="5" width="4.140625" style="4" customWidth="1"/>
    <col min="6" max="6" width="75.28515625" style="170" customWidth="1"/>
    <col min="7" max="7" width="25.140625" style="4" customWidth="1"/>
    <col min="8" max="8" width="27.140625" style="4" customWidth="1"/>
    <col min="9" max="257" width="10.85546875" style="4"/>
    <col min="258" max="259" width="19.28515625" style="4" customWidth="1"/>
    <col min="260" max="260" width="10" style="4" customWidth="1"/>
    <col min="261" max="261" width="7.42578125" style="4" bestFit="1" customWidth="1"/>
    <col min="262" max="262" width="69.42578125" style="4" customWidth="1"/>
    <col min="263" max="264" width="19.28515625" style="4" customWidth="1"/>
    <col min="265" max="513" width="10.85546875" style="4"/>
    <col min="514" max="515" width="19.28515625" style="4" customWidth="1"/>
    <col min="516" max="516" width="10" style="4" customWidth="1"/>
    <col min="517" max="517" width="7.42578125" style="4" bestFit="1" customWidth="1"/>
    <col min="518" max="518" width="69.42578125" style="4" customWidth="1"/>
    <col min="519" max="520" width="19.28515625" style="4" customWidth="1"/>
    <col min="521" max="769" width="10.85546875" style="4"/>
    <col min="770" max="771" width="19.28515625" style="4" customWidth="1"/>
    <col min="772" max="772" width="10" style="4" customWidth="1"/>
    <col min="773" max="773" width="7.42578125" style="4" bestFit="1" customWidth="1"/>
    <col min="774" max="774" width="69.42578125" style="4" customWidth="1"/>
    <col min="775" max="776" width="19.28515625" style="4" customWidth="1"/>
    <col min="777" max="1025" width="10.85546875" style="4"/>
    <col min="1026" max="1027" width="19.28515625" style="4" customWidth="1"/>
    <col min="1028" max="1028" width="10" style="4" customWidth="1"/>
    <col min="1029" max="1029" width="7.42578125" style="4" bestFit="1" customWidth="1"/>
    <col min="1030" max="1030" width="69.42578125" style="4" customWidth="1"/>
    <col min="1031" max="1032" width="19.28515625" style="4" customWidth="1"/>
    <col min="1033" max="1281" width="10.85546875" style="4"/>
    <col min="1282" max="1283" width="19.28515625" style="4" customWidth="1"/>
    <col min="1284" max="1284" width="10" style="4" customWidth="1"/>
    <col min="1285" max="1285" width="7.42578125" style="4" bestFit="1" customWidth="1"/>
    <col min="1286" max="1286" width="69.42578125" style="4" customWidth="1"/>
    <col min="1287" max="1288" width="19.28515625" style="4" customWidth="1"/>
    <col min="1289" max="1537" width="10.85546875" style="4"/>
    <col min="1538" max="1539" width="19.28515625" style="4" customWidth="1"/>
    <col min="1540" max="1540" width="10" style="4" customWidth="1"/>
    <col min="1541" max="1541" width="7.42578125" style="4" bestFit="1" customWidth="1"/>
    <col min="1542" max="1542" width="69.42578125" style="4" customWidth="1"/>
    <col min="1543" max="1544" width="19.28515625" style="4" customWidth="1"/>
    <col min="1545" max="1793" width="10.85546875" style="4"/>
    <col min="1794" max="1795" width="19.28515625" style="4" customWidth="1"/>
    <col min="1796" max="1796" width="10" style="4" customWidth="1"/>
    <col min="1797" max="1797" width="7.42578125" style="4" bestFit="1" customWidth="1"/>
    <col min="1798" max="1798" width="69.42578125" style="4" customWidth="1"/>
    <col min="1799" max="1800" width="19.28515625" style="4" customWidth="1"/>
    <col min="1801" max="2049" width="10.85546875" style="4"/>
    <col min="2050" max="2051" width="19.28515625" style="4" customWidth="1"/>
    <col min="2052" max="2052" width="10" style="4" customWidth="1"/>
    <col min="2053" max="2053" width="7.42578125" style="4" bestFit="1" customWidth="1"/>
    <col min="2054" max="2054" width="69.42578125" style="4" customWidth="1"/>
    <col min="2055" max="2056" width="19.28515625" style="4" customWidth="1"/>
    <col min="2057" max="2305" width="10.85546875" style="4"/>
    <col min="2306" max="2307" width="19.28515625" style="4" customWidth="1"/>
    <col min="2308" max="2308" width="10" style="4" customWidth="1"/>
    <col min="2309" max="2309" width="7.42578125" style="4" bestFit="1" customWidth="1"/>
    <col min="2310" max="2310" width="69.42578125" style="4" customWidth="1"/>
    <col min="2311" max="2312" width="19.28515625" style="4" customWidth="1"/>
    <col min="2313" max="2561" width="10.85546875" style="4"/>
    <col min="2562" max="2563" width="19.28515625" style="4" customWidth="1"/>
    <col min="2564" max="2564" width="10" style="4" customWidth="1"/>
    <col min="2565" max="2565" width="7.42578125" style="4" bestFit="1" customWidth="1"/>
    <col min="2566" max="2566" width="69.42578125" style="4" customWidth="1"/>
    <col min="2567" max="2568" width="19.28515625" style="4" customWidth="1"/>
    <col min="2569" max="2817" width="10.85546875" style="4"/>
    <col min="2818" max="2819" width="19.28515625" style="4" customWidth="1"/>
    <col min="2820" max="2820" width="10" style="4" customWidth="1"/>
    <col min="2821" max="2821" width="7.42578125" style="4" bestFit="1" customWidth="1"/>
    <col min="2822" max="2822" width="69.42578125" style="4" customWidth="1"/>
    <col min="2823" max="2824" width="19.28515625" style="4" customWidth="1"/>
    <col min="2825" max="3073" width="10.85546875" style="4"/>
    <col min="3074" max="3075" width="19.28515625" style="4" customWidth="1"/>
    <col min="3076" max="3076" width="10" style="4" customWidth="1"/>
    <col min="3077" max="3077" width="7.42578125" style="4" bestFit="1" customWidth="1"/>
    <col min="3078" max="3078" width="69.42578125" style="4" customWidth="1"/>
    <col min="3079" max="3080" width="19.28515625" style="4" customWidth="1"/>
    <col min="3081" max="3329" width="10.85546875" style="4"/>
    <col min="3330" max="3331" width="19.28515625" style="4" customWidth="1"/>
    <col min="3332" max="3332" width="10" style="4" customWidth="1"/>
    <col min="3333" max="3333" width="7.42578125" style="4" bestFit="1" customWidth="1"/>
    <col min="3334" max="3334" width="69.42578125" style="4" customWidth="1"/>
    <col min="3335" max="3336" width="19.28515625" style="4" customWidth="1"/>
    <col min="3337" max="3585" width="10.85546875" style="4"/>
    <col min="3586" max="3587" width="19.28515625" style="4" customWidth="1"/>
    <col min="3588" max="3588" width="10" style="4" customWidth="1"/>
    <col min="3589" max="3589" width="7.42578125" style="4" bestFit="1" customWidth="1"/>
    <col min="3590" max="3590" width="69.42578125" style="4" customWidth="1"/>
    <col min="3591" max="3592" width="19.28515625" style="4" customWidth="1"/>
    <col min="3593" max="3841" width="10.85546875" style="4"/>
    <col min="3842" max="3843" width="19.28515625" style="4" customWidth="1"/>
    <col min="3844" max="3844" width="10" style="4" customWidth="1"/>
    <col min="3845" max="3845" width="7.42578125" style="4" bestFit="1" customWidth="1"/>
    <col min="3846" max="3846" width="69.42578125" style="4" customWidth="1"/>
    <col min="3847" max="3848" width="19.28515625" style="4" customWidth="1"/>
    <col min="3849" max="4097" width="10.85546875" style="4"/>
    <col min="4098" max="4099" width="19.28515625" style="4" customWidth="1"/>
    <col min="4100" max="4100" width="10" style="4" customWidth="1"/>
    <col min="4101" max="4101" width="7.42578125" style="4" bestFit="1" customWidth="1"/>
    <col min="4102" max="4102" width="69.42578125" style="4" customWidth="1"/>
    <col min="4103" max="4104" width="19.28515625" style="4" customWidth="1"/>
    <col min="4105" max="4353" width="10.85546875" style="4"/>
    <col min="4354" max="4355" width="19.28515625" style="4" customWidth="1"/>
    <col min="4356" max="4356" width="10" style="4" customWidth="1"/>
    <col min="4357" max="4357" width="7.42578125" style="4" bestFit="1" customWidth="1"/>
    <col min="4358" max="4358" width="69.42578125" style="4" customWidth="1"/>
    <col min="4359" max="4360" width="19.28515625" style="4" customWidth="1"/>
    <col min="4361" max="4609" width="10.85546875" style="4"/>
    <col min="4610" max="4611" width="19.28515625" style="4" customWidth="1"/>
    <col min="4612" max="4612" width="10" style="4" customWidth="1"/>
    <col min="4613" max="4613" width="7.42578125" style="4" bestFit="1" customWidth="1"/>
    <col min="4614" max="4614" width="69.42578125" style="4" customWidth="1"/>
    <col min="4615" max="4616" width="19.28515625" style="4" customWidth="1"/>
    <col min="4617" max="4865" width="10.85546875" style="4"/>
    <col min="4866" max="4867" width="19.28515625" style="4" customWidth="1"/>
    <col min="4868" max="4868" width="10" style="4" customWidth="1"/>
    <col min="4869" max="4869" width="7.42578125" style="4" bestFit="1" customWidth="1"/>
    <col min="4870" max="4870" width="69.42578125" style="4" customWidth="1"/>
    <col min="4871" max="4872" width="19.28515625" style="4" customWidth="1"/>
    <col min="4873" max="5121" width="10.85546875" style="4"/>
    <col min="5122" max="5123" width="19.28515625" style="4" customWidth="1"/>
    <col min="5124" max="5124" width="10" style="4" customWidth="1"/>
    <col min="5125" max="5125" width="7.42578125" style="4" bestFit="1" customWidth="1"/>
    <col min="5126" max="5126" width="69.42578125" style="4" customWidth="1"/>
    <col min="5127" max="5128" width="19.28515625" style="4" customWidth="1"/>
    <col min="5129" max="5377" width="10.85546875" style="4"/>
    <col min="5378" max="5379" width="19.28515625" style="4" customWidth="1"/>
    <col min="5380" max="5380" width="10" style="4" customWidth="1"/>
    <col min="5381" max="5381" width="7.42578125" style="4" bestFit="1" customWidth="1"/>
    <col min="5382" max="5382" width="69.42578125" style="4" customWidth="1"/>
    <col min="5383" max="5384" width="19.28515625" style="4" customWidth="1"/>
    <col min="5385" max="5633" width="10.85546875" style="4"/>
    <col min="5634" max="5635" width="19.28515625" style="4" customWidth="1"/>
    <col min="5636" max="5636" width="10" style="4" customWidth="1"/>
    <col min="5637" max="5637" width="7.42578125" style="4" bestFit="1" customWidth="1"/>
    <col min="5638" max="5638" width="69.42578125" style="4" customWidth="1"/>
    <col min="5639" max="5640" width="19.28515625" style="4" customWidth="1"/>
    <col min="5641" max="5889" width="10.85546875" style="4"/>
    <col min="5890" max="5891" width="19.28515625" style="4" customWidth="1"/>
    <col min="5892" max="5892" width="10" style="4" customWidth="1"/>
    <col min="5893" max="5893" width="7.42578125" style="4" bestFit="1" customWidth="1"/>
    <col min="5894" max="5894" width="69.42578125" style="4" customWidth="1"/>
    <col min="5895" max="5896" width="19.28515625" style="4" customWidth="1"/>
    <col min="5897" max="6145" width="10.85546875" style="4"/>
    <col min="6146" max="6147" width="19.28515625" style="4" customWidth="1"/>
    <col min="6148" max="6148" width="10" style="4" customWidth="1"/>
    <col min="6149" max="6149" width="7.42578125" style="4" bestFit="1" customWidth="1"/>
    <col min="6150" max="6150" width="69.42578125" style="4" customWidth="1"/>
    <col min="6151" max="6152" width="19.28515625" style="4" customWidth="1"/>
    <col min="6153" max="6401" width="10.85546875" style="4"/>
    <col min="6402" max="6403" width="19.28515625" style="4" customWidth="1"/>
    <col min="6404" max="6404" width="10" style="4" customWidth="1"/>
    <col min="6405" max="6405" width="7.42578125" style="4" bestFit="1" customWidth="1"/>
    <col min="6406" max="6406" width="69.42578125" style="4" customWidth="1"/>
    <col min="6407" max="6408" width="19.28515625" style="4" customWidth="1"/>
    <col min="6409" max="6657" width="10.85546875" style="4"/>
    <col min="6658" max="6659" width="19.28515625" style="4" customWidth="1"/>
    <col min="6660" max="6660" width="10" style="4" customWidth="1"/>
    <col min="6661" max="6661" width="7.42578125" style="4" bestFit="1" customWidth="1"/>
    <col min="6662" max="6662" width="69.42578125" style="4" customWidth="1"/>
    <col min="6663" max="6664" width="19.28515625" style="4" customWidth="1"/>
    <col min="6665" max="6913" width="10.85546875" style="4"/>
    <col min="6914" max="6915" width="19.28515625" style="4" customWidth="1"/>
    <col min="6916" max="6916" width="10" style="4" customWidth="1"/>
    <col min="6917" max="6917" width="7.42578125" style="4" bestFit="1" customWidth="1"/>
    <col min="6918" max="6918" width="69.42578125" style="4" customWidth="1"/>
    <col min="6919" max="6920" width="19.28515625" style="4" customWidth="1"/>
    <col min="6921" max="7169" width="10.85546875" style="4"/>
    <col min="7170" max="7171" width="19.28515625" style="4" customWidth="1"/>
    <col min="7172" max="7172" width="10" style="4" customWidth="1"/>
    <col min="7173" max="7173" width="7.42578125" style="4" bestFit="1" customWidth="1"/>
    <col min="7174" max="7174" width="69.42578125" style="4" customWidth="1"/>
    <col min="7175" max="7176" width="19.28515625" style="4" customWidth="1"/>
    <col min="7177" max="7425" width="10.85546875" style="4"/>
    <col min="7426" max="7427" width="19.28515625" style="4" customWidth="1"/>
    <col min="7428" max="7428" width="10" style="4" customWidth="1"/>
    <col min="7429" max="7429" width="7.42578125" style="4" bestFit="1" customWidth="1"/>
    <col min="7430" max="7430" width="69.42578125" style="4" customWidth="1"/>
    <col min="7431" max="7432" width="19.28515625" style="4" customWidth="1"/>
    <col min="7433" max="7681" width="10.85546875" style="4"/>
    <col min="7682" max="7683" width="19.28515625" style="4" customWidth="1"/>
    <col min="7684" max="7684" width="10" style="4" customWidth="1"/>
    <col min="7685" max="7685" width="7.42578125" style="4" bestFit="1" customWidth="1"/>
    <col min="7686" max="7686" width="69.42578125" style="4" customWidth="1"/>
    <col min="7687" max="7688" width="19.28515625" style="4" customWidth="1"/>
    <col min="7689" max="7937" width="10.85546875" style="4"/>
    <col min="7938" max="7939" width="19.28515625" style="4" customWidth="1"/>
    <col min="7940" max="7940" width="10" style="4" customWidth="1"/>
    <col min="7941" max="7941" width="7.42578125" style="4" bestFit="1" customWidth="1"/>
    <col min="7942" max="7942" width="69.42578125" style="4" customWidth="1"/>
    <col min="7943" max="7944" width="19.28515625" style="4" customWidth="1"/>
    <col min="7945" max="8193" width="10.85546875" style="4"/>
    <col min="8194" max="8195" width="19.28515625" style="4" customWidth="1"/>
    <col min="8196" max="8196" width="10" style="4" customWidth="1"/>
    <col min="8197" max="8197" width="7.42578125" style="4" bestFit="1" customWidth="1"/>
    <col min="8198" max="8198" width="69.42578125" style="4" customWidth="1"/>
    <col min="8199" max="8200" width="19.28515625" style="4" customWidth="1"/>
    <col min="8201" max="8449" width="10.85546875" style="4"/>
    <col min="8450" max="8451" width="19.28515625" style="4" customWidth="1"/>
    <col min="8452" max="8452" width="10" style="4" customWidth="1"/>
    <col min="8453" max="8453" width="7.42578125" style="4" bestFit="1" customWidth="1"/>
    <col min="8454" max="8454" width="69.42578125" style="4" customWidth="1"/>
    <col min="8455" max="8456" width="19.28515625" style="4" customWidth="1"/>
    <col min="8457" max="8705" width="10.85546875" style="4"/>
    <col min="8706" max="8707" width="19.28515625" style="4" customWidth="1"/>
    <col min="8708" max="8708" width="10" style="4" customWidth="1"/>
    <col min="8709" max="8709" width="7.42578125" style="4" bestFit="1" customWidth="1"/>
    <col min="8710" max="8710" width="69.42578125" style="4" customWidth="1"/>
    <col min="8711" max="8712" width="19.28515625" style="4" customWidth="1"/>
    <col min="8713" max="8961" width="10.85546875" style="4"/>
    <col min="8962" max="8963" width="19.28515625" style="4" customWidth="1"/>
    <col min="8964" max="8964" width="10" style="4" customWidth="1"/>
    <col min="8965" max="8965" width="7.42578125" style="4" bestFit="1" customWidth="1"/>
    <col min="8966" max="8966" width="69.42578125" style="4" customWidth="1"/>
    <col min="8967" max="8968" width="19.28515625" style="4" customWidth="1"/>
    <col min="8969" max="9217" width="10.85546875" style="4"/>
    <col min="9218" max="9219" width="19.28515625" style="4" customWidth="1"/>
    <col min="9220" max="9220" width="10" style="4" customWidth="1"/>
    <col min="9221" max="9221" width="7.42578125" style="4" bestFit="1" customWidth="1"/>
    <col min="9222" max="9222" width="69.42578125" style="4" customWidth="1"/>
    <col min="9223" max="9224" width="19.28515625" style="4" customWidth="1"/>
    <col min="9225" max="9473" width="10.85546875" style="4"/>
    <col min="9474" max="9475" width="19.28515625" style="4" customWidth="1"/>
    <col min="9476" max="9476" width="10" style="4" customWidth="1"/>
    <col min="9477" max="9477" width="7.42578125" style="4" bestFit="1" customWidth="1"/>
    <col min="9478" max="9478" width="69.42578125" style="4" customWidth="1"/>
    <col min="9479" max="9480" width="19.28515625" style="4" customWidth="1"/>
    <col min="9481" max="9729" width="10.85546875" style="4"/>
    <col min="9730" max="9731" width="19.28515625" style="4" customWidth="1"/>
    <col min="9732" max="9732" width="10" style="4" customWidth="1"/>
    <col min="9733" max="9733" width="7.42578125" style="4" bestFit="1" customWidth="1"/>
    <col min="9734" max="9734" width="69.42578125" style="4" customWidth="1"/>
    <col min="9735" max="9736" width="19.28515625" style="4" customWidth="1"/>
    <col min="9737" max="9985" width="10.85546875" style="4"/>
    <col min="9986" max="9987" width="19.28515625" style="4" customWidth="1"/>
    <col min="9988" max="9988" width="10" style="4" customWidth="1"/>
    <col min="9989" max="9989" width="7.42578125" style="4" bestFit="1" customWidth="1"/>
    <col min="9990" max="9990" width="69.42578125" style="4" customWidth="1"/>
    <col min="9991" max="9992" width="19.28515625" style="4" customWidth="1"/>
    <col min="9993" max="10241" width="10.85546875" style="4"/>
    <col min="10242" max="10243" width="19.28515625" style="4" customWidth="1"/>
    <col min="10244" max="10244" width="10" style="4" customWidth="1"/>
    <col min="10245" max="10245" width="7.42578125" style="4" bestFit="1" customWidth="1"/>
    <col min="10246" max="10246" width="69.42578125" style="4" customWidth="1"/>
    <col min="10247" max="10248" width="19.28515625" style="4" customWidth="1"/>
    <col min="10249" max="10497" width="10.85546875" style="4"/>
    <col min="10498" max="10499" width="19.28515625" style="4" customWidth="1"/>
    <col min="10500" max="10500" width="10" style="4" customWidth="1"/>
    <col min="10501" max="10501" width="7.42578125" style="4" bestFit="1" customWidth="1"/>
    <col min="10502" max="10502" width="69.42578125" style="4" customWidth="1"/>
    <col min="10503" max="10504" width="19.28515625" style="4" customWidth="1"/>
    <col min="10505" max="10753" width="10.85546875" style="4"/>
    <col min="10754" max="10755" width="19.28515625" style="4" customWidth="1"/>
    <col min="10756" max="10756" width="10" style="4" customWidth="1"/>
    <col min="10757" max="10757" width="7.42578125" style="4" bestFit="1" customWidth="1"/>
    <col min="10758" max="10758" width="69.42578125" style="4" customWidth="1"/>
    <col min="10759" max="10760" width="19.28515625" style="4" customWidth="1"/>
    <col min="10761" max="11009" width="10.85546875" style="4"/>
    <col min="11010" max="11011" width="19.28515625" style="4" customWidth="1"/>
    <col min="11012" max="11012" width="10" style="4" customWidth="1"/>
    <col min="11013" max="11013" width="7.42578125" style="4" bestFit="1" customWidth="1"/>
    <col min="11014" max="11014" width="69.42578125" style="4" customWidth="1"/>
    <col min="11015" max="11016" width="19.28515625" style="4" customWidth="1"/>
    <col min="11017" max="11265" width="10.85546875" style="4"/>
    <col min="11266" max="11267" width="19.28515625" style="4" customWidth="1"/>
    <col min="11268" max="11268" width="10" style="4" customWidth="1"/>
    <col min="11269" max="11269" width="7.42578125" style="4" bestFit="1" customWidth="1"/>
    <col min="11270" max="11270" width="69.42578125" style="4" customWidth="1"/>
    <col min="11271" max="11272" width="19.28515625" style="4" customWidth="1"/>
    <col min="11273" max="11521" width="10.85546875" style="4"/>
    <col min="11522" max="11523" width="19.28515625" style="4" customWidth="1"/>
    <col min="11524" max="11524" width="10" style="4" customWidth="1"/>
    <col min="11525" max="11525" width="7.42578125" style="4" bestFit="1" customWidth="1"/>
    <col min="11526" max="11526" width="69.42578125" style="4" customWidth="1"/>
    <col min="11527" max="11528" width="19.28515625" style="4" customWidth="1"/>
    <col min="11529" max="11777" width="10.85546875" style="4"/>
    <col min="11778" max="11779" width="19.28515625" style="4" customWidth="1"/>
    <col min="11780" max="11780" width="10" style="4" customWidth="1"/>
    <col min="11781" max="11781" width="7.42578125" style="4" bestFit="1" customWidth="1"/>
    <col min="11782" max="11782" width="69.42578125" style="4" customWidth="1"/>
    <col min="11783" max="11784" width="19.28515625" style="4" customWidth="1"/>
    <col min="11785" max="12033" width="10.85546875" style="4"/>
    <col min="12034" max="12035" width="19.28515625" style="4" customWidth="1"/>
    <col min="12036" max="12036" width="10" style="4" customWidth="1"/>
    <col min="12037" max="12037" width="7.42578125" style="4" bestFit="1" customWidth="1"/>
    <col min="12038" max="12038" width="69.42578125" style="4" customWidth="1"/>
    <col min="12039" max="12040" width="19.28515625" style="4" customWidth="1"/>
    <col min="12041" max="12289" width="10.85546875" style="4"/>
    <col min="12290" max="12291" width="19.28515625" style="4" customWidth="1"/>
    <col min="12292" max="12292" width="10" style="4" customWidth="1"/>
    <col min="12293" max="12293" width="7.42578125" style="4" bestFit="1" customWidth="1"/>
    <col min="12294" max="12294" width="69.42578125" style="4" customWidth="1"/>
    <col min="12295" max="12296" width="19.28515625" style="4" customWidth="1"/>
    <col min="12297" max="12545" width="10.85546875" style="4"/>
    <col min="12546" max="12547" width="19.28515625" style="4" customWidth="1"/>
    <col min="12548" max="12548" width="10" style="4" customWidth="1"/>
    <col min="12549" max="12549" width="7.42578125" style="4" bestFit="1" customWidth="1"/>
    <col min="12550" max="12550" width="69.42578125" style="4" customWidth="1"/>
    <col min="12551" max="12552" width="19.28515625" style="4" customWidth="1"/>
    <col min="12553" max="12801" width="10.85546875" style="4"/>
    <col min="12802" max="12803" width="19.28515625" style="4" customWidth="1"/>
    <col min="12804" max="12804" width="10" style="4" customWidth="1"/>
    <col min="12805" max="12805" width="7.42578125" style="4" bestFit="1" customWidth="1"/>
    <col min="12806" max="12806" width="69.42578125" style="4" customWidth="1"/>
    <col min="12807" max="12808" width="19.28515625" style="4" customWidth="1"/>
    <col min="12809" max="13057" width="10.85546875" style="4"/>
    <col min="13058" max="13059" width="19.28515625" style="4" customWidth="1"/>
    <col min="13060" max="13060" width="10" style="4" customWidth="1"/>
    <col min="13061" max="13061" width="7.42578125" style="4" bestFit="1" customWidth="1"/>
    <col min="13062" max="13062" width="69.42578125" style="4" customWidth="1"/>
    <col min="13063" max="13064" width="19.28515625" style="4" customWidth="1"/>
    <col min="13065" max="13313" width="10.85546875" style="4"/>
    <col min="13314" max="13315" width="19.28515625" style="4" customWidth="1"/>
    <col min="13316" max="13316" width="10" style="4" customWidth="1"/>
    <col min="13317" max="13317" width="7.42578125" style="4" bestFit="1" customWidth="1"/>
    <col min="13318" max="13318" width="69.42578125" style="4" customWidth="1"/>
    <col min="13319" max="13320" width="19.28515625" style="4" customWidth="1"/>
    <col min="13321" max="13569" width="10.85546875" style="4"/>
    <col min="13570" max="13571" width="19.28515625" style="4" customWidth="1"/>
    <col min="13572" max="13572" width="10" style="4" customWidth="1"/>
    <col min="13573" max="13573" width="7.42578125" style="4" bestFit="1" customWidth="1"/>
    <col min="13574" max="13574" width="69.42578125" style="4" customWidth="1"/>
    <col min="13575" max="13576" width="19.28515625" style="4" customWidth="1"/>
    <col min="13577" max="13825" width="10.85546875" style="4"/>
    <col min="13826" max="13827" width="19.28515625" style="4" customWidth="1"/>
    <col min="13828" max="13828" width="10" style="4" customWidth="1"/>
    <col min="13829" max="13829" width="7.42578125" style="4" bestFit="1" customWidth="1"/>
    <col min="13830" max="13830" width="69.42578125" style="4" customWidth="1"/>
    <col min="13831" max="13832" width="19.28515625" style="4" customWidth="1"/>
    <col min="13833" max="14081" width="10.85546875" style="4"/>
    <col min="14082" max="14083" width="19.28515625" style="4" customWidth="1"/>
    <col min="14084" max="14084" width="10" style="4" customWidth="1"/>
    <col min="14085" max="14085" width="7.42578125" style="4" bestFit="1" customWidth="1"/>
    <col min="14086" max="14086" width="69.42578125" style="4" customWidth="1"/>
    <col min="14087" max="14088" width="19.28515625" style="4" customWidth="1"/>
    <col min="14089" max="14337" width="10.85546875" style="4"/>
    <col min="14338" max="14339" width="19.28515625" style="4" customWidth="1"/>
    <col min="14340" max="14340" width="10" style="4" customWidth="1"/>
    <col min="14341" max="14341" width="7.42578125" style="4" bestFit="1" customWidth="1"/>
    <col min="14342" max="14342" width="69.42578125" style="4" customWidth="1"/>
    <col min="14343" max="14344" width="19.28515625" style="4" customWidth="1"/>
    <col min="14345" max="14593" width="10.85546875" style="4"/>
    <col min="14594" max="14595" width="19.28515625" style="4" customWidth="1"/>
    <col min="14596" max="14596" width="10" style="4" customWidth="1"/>
    <col min="14597" max="14597" width="7.42578125" style="4" bestFit="1" customWidth="1"/>
    <col min="14598" max="14598" width="69.42578125" style="4" customWidth="1"/>
    <col min="14599" max="14600" width="19.28515625" style="4" customWidth="1"/>
    <col min="14601" max="14849" width="10.85546875" style="4"/>
    <col min="14850" max="14851" width="19.28515625" style="4" customWidth="1"/>
    <col min="14852" max="14852" width="10" style="4" customWidth="1"/>
    <col min="14853" max="14853" width="7.42578125" style="4" bestFit="1" customWidth="1"/>
    <col min="14854" max="14854" width="69.42578125" style="4" customWidth="1"/>
    <col min="14855" max="14856" width="19.28515625" style="4" customWidth="1"/>
    <col min="14857" max="15105" width="10.85546875" style="4"/>
    <col min="15106" max="15107" width="19.28515625" style="4" customWidth="1"/>
    <col min="15108" max="15108" width="10" style="4" customWidth="1"/>
    <col min="15109" max="15109" width="7.42578125" style="4" bestFit="1" customWidth="1"/>
    <col min="15110" max="15110" width="69.42578125" style="4" customWidth="1"/>
    <col min="15111" max="15112" width="19.28515625" style="4" customWidth="1"/>
    <col min="15113" max="15361" width="10.85546875" style="4"/>
    <col min="15362" max="15363" width="19.28515625" style="4" customWidth="1"/>
    <col min="15364" max="15364" width="10" style="4" customWidth="1"/>
    <col min="15365" max="15365" width="7.42578125" style="4" bestFit="1" customWidth="1"/>
    <col min="15366" max="15366" width="69.42578125" style="4" customWidth="1"/>
    <col min="15367" max="15368" width="19.28515625" style="4" customWidth="1"/>
    <col min="15369" max="15617" width="10.85546875" style="4"/>
    <col min="15618" max="15619" width="19.28515625" style="4" customWidth="1"/>
    <col min="15620" max="15620" width="10" style="4" customWidth="1"/>
    <col min="15621" max="15621" width="7.42578125" style="4" bestFit="1" customWidth="1"/>
    <col min="15622" max="15622" width="69.42578125" style="4" customWidth="1"/>
    <col min="15623" max="15624" width="19.28515625" style="4" customWidth="1"/>
    <col min="15625" max="15873" width="10.85546875" style="4"/>
    <col min="15874" max="15875" width="19.28515625" style="4" customWidth="1"/>
    <col min="15876" max="15876" width="10" style="4" customWidth="1"/>
    <col min="15877" max="15877" width="7.42578125" style="4" bestFit="1" customWidth="1"/>
    <col min="15878" max="15878" width="69.42578125" style="4" customWidth="1"/>
    <col min="15879" max="15880" width="19.28515625" style="4" customWidth="1"/>
    <col min="15881" max="16129" width="10.85546875" style="4"/>
    <col min="16130" max="16131" width="19.28515625" style="4" customWidth="1"/>
    <col min="16132" max="16132" width="10" style="4" customWidth="1"/>
    <col min="16133" max="16133" width="7.42578125" style="4" bestFit="1" customWidth="1"/>
    <col min="16134" max="16134" width="69.42578125" style="4" customWidth="1"/>
    <col min="16135" max="16136" width="19.28515625" style="4" customWidth="1"/>
    <col min="16137" max="16384" width="10.85546875" style="4"/>
  </cols>
  <sheetData>
    <row r="1" spans="1:8" ht="15.75" thickBot="1" x14ac:dyDescent="0.3">
      <c r="A1" s="488" t="str">
        <f>'Project Info'!B1</f>
        <v>New River Valley Emergency Communications Regional Authority (NRVECRA)</v>
      </c>
      <c r="B1" s="488"/>
      <c r="C1" s="488"/>
      <c r="D1" s="488" t="str">
        <f>'Project Info'!B3</f>
        <v>P25 Phase 2 Radio System</v>
      </c>
      <c r="E1" s="488"/>
      <c r="F1" s="488"/>
    </row>
    <row r="2" spans="1:8" ht="18.95" customHeight="1" thickBot="1" x14ac:dyDescent="0.25">
      <c r="A2" s="262">
        <f>A3+B3</f>
        <v>0</v>
      </c>
      <c r="B2" s="118"/>
      <c r="C2" s="24"/>
      <c r="D2" s="494" t="str">
        <f>'Project Info'!B6</f>
        <v>Date Entered on "Project Info" Sheet</v>
      </c>
      <c r="E2" s="494"/>
      <c r="F2" s="495"/>
      <c r="G2" s="21"/>
      <c r="H2" s="21"/>
    </row>
    <row r="3" spans="1:8" ht="21.95" customHeight="1" thickBot="1" x14ac:dyDescent="0.25">
      <c r="A3" s="76">
        <f>SUM(A6:A6039)</f>
        <v>0</v>
      </c>
      <c r="B3" s="120">
        <f>SUM(B6:B6039)</f>
        <v>0</v>
      </c>
      <c r="C3" s="29"/>
      <c r="D3" s="496" t="str">
        <f>'Project Info'!B8</f>
        <v>PROPOSER's Name Entered on "Project Info" Sheet</v>
      </c>
      <c r="E3" s="496"/>
      <c r="F3" s="497"/>
      <c r="G3" s="21"/>
      <c r="H3" s="21"/>
    </row>
    <row r="4" spans="1:8" ht="15.75" customHeight="1" thickBot="1" x14ac:dyDescent="0.3">
      <c r="A4" s="33" t="s">
        <v>49</v>
      </c>
      <c r="B4" s="34" t="s">
        <v>49</v>
      </c>
      <c r="C4" s="35" t="s">
        <v>50</v>
      </c>
      <c r="D4" s="36"/>
      <c r="E4" s="36"/>
      <c r="F4" s="123"/>
      <c r="G4" s="535" t="s">
        <v>692</v>
      </c>
      <c r="H4" s="536"/>
    </row>
    <row r="5" spans="1:8" ht="15" thickBot="1" x14ac:dyDescent="0.25">
      <c r="A5" s="38" t="s">
        <v>52</v>
      </c>
      <c r="B5" s="39" t="s">
        <v>53</v>
      </c>
      <c r="C5" s="40" t="s">
        <v>54</v>
      </c>
      <c r="D5" s="36"/>
      <c r="E5" s="36"/>
      <c r="F5" s="164"/>
      <c r="G5" s="165" t="s">
        <v>52</v>
      </c>
      <c r="H5" s="166" t="s">
        <v>53</v>
      </c>
    </row>
    <row r="6" spans="1:8" ht="15" x14ac:dyDescent="0.25">
      <c r="A6" s="83"/>
      <c r="B6" s="84"/>
      <c r="C6" s="85"/>
      <c r="D6" s="155" t="s">
        <v>43</v>
      </c>
      <c r="E6" s="124"/>
      <c r="F6" s="167" t="s">
        <v>693</v>
      </c>
      <c r="G6" s="83"/>
      <c r="H6" s="168"/>
    </row>
    <row r="7" spans="1:8" ht="15" x14ac:dyDescent="0.25">
      <c r="A7" s="51"/>
      <c r="B7" s="52"/>
      <c r="C7" s="58"/>
      <c r="D7" s="155"/>
      <c r="E7" s="124"/>
      <c r="F7" s="169" t="s">
        <v>689</v>
      </c>
      <c r="G7" s="51"/>
      <c r="H7" s="54"/>
    </row>
    <row r="8" spans="1:8" ht="14.1" customHeight="1" x14ac:dyDescent="0.25">
      <c r="A8" s="51"/>
      <c r="B8" s="52"/>
      <c r="C8" s="58"/>
      <c r="D8" s="429" t="s">
        <v>694</v>
      </c>
      <c r="E8" s="430">
        <v>1</v>
      </c>
      <c r="F8" s="476" t="s">
        <v>695</v>
      </c>
      <c r="G8" s="51"/>
      <c r="H8" s="54"/>
    </row>
    <row r="9" spans="1:8" ht="14.1" customHeight="1" x14ac:dyDescent="0.2">
      <c r="A9" s="59">
        <f>SUMIF($G$5:$IW$5,"Equipment",$G9:$IW9)</f>
        <v>0</v>
      </c>
      <c r="B9" s="60">
        <f>SUMIF($H$5:$IW$5,"Install",$H9:$IW9)</f>
        <v>0</v>
      </c>
      <c r="C9" s="61"/>
      <c r="D9" s="529" t="s">
        <v>696</v>
      </c>
      <c r="E9" s="530"/>
      <c r="F9" s="531"/>
      <c r="G9" s="63"/>
      <c r="H9" s="142"/>
    </row>
    <row r="10" spans="1:8" ht="14.1" customHeight="1" x14ac:dyDescent="0.2">
      <c r="A10" s="59">
        <f t="shared" ref="A10:A12" si="0">SUMIF($G$5:$IW$5,"Equipment",$G10:$IW10)</f>
        <v>0</v>
      </c>
      <c r="B10" s="60">
        <f t="shared" ref="B10:B12" si="1">SUMIF($H$5:$IW$5,"Install",$H10:$IW10)</f>
        <v>0</v>
      </c>
      <c r="C10" s="61"/>
      <c r="D10" s="529" t="s">
        <v>696</v>
      </c>
      <c r="E10" s="530"/>
      <c r="F10" s="531"/>
      <c r="G10" s="63"/>
      <c r="H10" s="142"/>
    </row>
    <row r="11" spans="1:8" ht="14.1" customHeight="1" x14ac:dyDescent="0.2">
      <c r="A11" s="59">
        <f t="shared" si="0"/>
        <v>0</v>
      </c>
      <c r="B11" s="60">
        <f t="shared" si="1"/>
        <v>0</v>
      </c>
      <c r="C11" s="61"/>
      <c r="D11" s="529" t="s">
        <v>696</v>
      </c>
      <c r="E11" s="530"/>
      <c r="F11" s="531"/>
      <c r="G11" s="63"/>
      <c r="H11" s="142"/>
    </row>
    <row r="12" spans="1:8" ht="14.1" customHeight="1" x14ac:dyDescent="0.2">
      <c r="A12" s="59">
        <f t="shared" si="0"/>
        <v>0</v>
      </c>
      <c r="B12" s="60">
        <f t="shared" si="1"/>
        <v>0</v>
      </c>
      <c r="C12" s="61"/>
      <c r="D12" s="529" t="s">
        <v>696</v>
      </c>
      <c r="E12" s="530"/>
      <c r="F12" s="531"/>
      <c r="G12" s="63"/>
      <c r="H12" s="142"/>
    </row>
    <row r="13" spans="1:8" ht="14.1" customHeight="1" x14ac:dyDescent="0.25">
      <c r="A13" s="51"/>
      <c r="B13" s="52"/>
      <c r="C13" s="58"/>
      <c r="D13" s="16" t="s">
        <v>694</v>
      </c>
      <c r="E13" s="431">
        <f>E8+1</f>
        <v>2</v>
      </c>
      <c r="F13" s="477" t="s">
        <v>697</v>
      </c>
      <c r="G13" s="51"/>
      <c r="H13" s="54"/>
    </row>
    <row r="14" spans="1:8" ht="14.1" customHeight="1" x14ac:dyDescent="0.2">
      <c r="A14" s="59">
        <f>SUMIF($G$5:$IW$5,"Equipment",$G14:$IW14)</f>
        <v>0</v>
      </c>
      <c r="B14" s="60">
        <f>SUMIF($H$5:$IW$5,"Install",$H14:$IW14)</f>
        <v>0</v>
      </c>
      <c r="C14" s="61"/>
      <c r="D14" s="529" t="s">
        <v>696</v>
      </c>
      <c r="E14" s="530"/>
      <c r="F14" s="531"/>
      <c r="G14" s="63"/>
      <c r="H14" s="142"/>
    </row>
    <row r="15" spans="1:8" ht="14.1" customHeight="1" x14ac:dyDescent="0.2">
      <c r="A15" s="59">
        <f t="shared" ref="A15:A16" si="2">SUMIF($G$5:$IW$5,"Equipment",$G15:$IW15)</f>
        <v>0</v>
      </c>
      <c r="B15" s="60">
        <f t="shared" ref="B15:B16" si="3">SUMIF($H$5:$IW$5,"Install",$H15:$IW15)</f>
        <v>0</v>
      </c>
      <c r="C15" s="61"/>
      <c r="D15" s="529" t="s">
        <v>696</v>
      </c>
      <c r="E15" s="530"/>
      <c r="F15" s="531"/>
      <c r="G15" s="63"/>
      <c r="H15" s="142"/>
    </row>
    <row r="16" spans="1:8" ht="14.1" customHeight="1" x14ac:dyDescent="0.2">
      <c r="A16" s="59">
        <f t="shared" si="2"/>
        <v>0</v>
      </c>
      <c r="B16" s="60">
        <f t="shared" si="3"/>
        <v>0</v>
      </c>
      <c r="C16" s="61"/>
      <c r="D16" s="529" t="s">
        <v>696</v>
      </c>
      <c r="E16" s="530"/>
      <c r="F16" s="531"/>
      <c r="G16" s="63"/>
      <c r="H16" s="142"/>
    </row>
    <row r="17" spans="1:8" ht="15" x14ac:dyDescent="0.25">
      <c r="A17" s="51"/>
      <c r="B17" s="52"/>
      <c r="C17" s="58"/>
      <c r="D17" s="16" t="s">
        <v>694</v>
      </c>
      <c r="E17" s="431">
        <f>E13+1</f>
        <v>3</v>
      </c>
      <c r="F17" s="477" t="s">
        <v>698</v>
      </c>
      <c r="G17" s="63"/>
      <c r="H17" s="142"/>
    </row>
    <row r="18" spans="1:8" ht="14.1" customHeight="1" x14ac:dyDescent="0.2">
      <c r="A18" s="59">
        <f>SUMIF($G$5:$IW$5,"Equipment",$G18:$IW18)</f>
        <v>0</v>
      </c>
      <c r="B18" s="60">
        <f>SUMIF($H$5:$IW$5,"Install",$H18:$IW18)</f>
        <v>0</v>
      </c>
      <c r="C18" s="61"/>
      <c r="D18" s="529" t="s">
        <v>696</v>
      </c>
      <c r="E18" s="530"/>
      <c r="F18" s="531"/>
      <c r="G18" s="63"/>
      <c r="H18" s="142"/>
    </row>
    <row r="19" spans="1:8" ht="14.1" customHeight="1" x14ac:dyDescent="0.2">
      <c r="A19" s="59">
        <f t="shared" ref="A19:A20" si="4">SUMIF($G$5:$IW$5,"Equipment",$G19:$IW19)</f>
        <v>0</v>
      </c>
      <c r="B19" s="60">
        <f t="shared" ref="B19:B20" si="5">SUMIF($H$5:$IW$5,"Install",$H19:$IW19)</f>
        <v>0</v>
      </c>
      <c r="C19" s="61"/>
      <c r="D19" s="529" t="s">
        <v>696</v>
      </c>
      <c r="E19" s="530"/>
      <c r="F19" s="531"/>
      <c r="G19" s="63"/>
      <c r="H19" s="142"/>
    </row>
    <row r="20" spans="1:8" ht="14.1" customHeight="1" x14ac:dyDescent="0.2">
      <c r="A20" s="59">
        <f t="shared" si="4"/>
        <v>0</v>
      </c>
      <c r="B20" s="60">
        <f t="shared" si="5"/>
        <v>0</v>
      </c>
      <c r="C20" s="61"/>
      <c r="D20" s="529" t="s">
        <v>696</v>
      </c>
      <c r="E20" s="530"/>
      <c r="F20" s="531"/>
      <c r="G20" s="63"/>
      <c r="H20" s="142"/>
    </row>
    <row r="21" spans="1:8" ht="14.1" customHeight="1" x14ac:dyDescent="0.25">
      <c r="A21" s="51"/>
      <c r="B21" s="52"/>
      <c r="C21" s="58"/>
      <c r="D21" s="16" t="s">
        <v>694</v>
      </c>
      <c r="E21" s="431">
        <f>E17+1</f>
        <v>4</v>
      </c>
      <c r="F21" s="476" t="s">
        <v>699</v>
      </c>
      <c r="G21" s="51"/>
      <c r="H21" s="54"/>
    </row>
    <row r="22" spans="1:8" ht="14.1" customHeight="1" x14ac:dyDescent="0.2">
      <c r="A22" s="59">
        <f>SUMIF($G$5:$IW$5,"Equipment",$G22:$IW22)</f>
        <v>0</v>
      </c>
      <c r="B22" s="60">
        <f>SUMIF($H$5:$IW$5,"Install",$H22:$IW22)</f>
        <v>0</v>
      </c>
      <c r="C22" s="61"/>
      <c r="D22" s="526" t="s">
        <v>700</v>
      </c>
      <c r="E22" s="527"/>
      <c r="F22" s="528"/>
      <c r="G22" s="63"/>
      <c r="H22" s="142"/>
    </row>
    <row r="23" spans="1:8" ht="14.1" customHeight="1" x14ac:dyDescent="0.2">
      <c r="A23" s="59">
        <f t="shared" ref="A23:A27" si="6">SUMIF($G$5:$IW$5,"Equipment",$G23:$IW23)</f>
        <v>0</v>
      </c>
      <c r="B23" s="60">
        <f t="shared" ref="B23:B27" si="7">SUMIF($H$5:$IW$5,"Install",$H23:$IW23)</f>
        <v>0</v>
      </c>
      <c r="C23" s="61"/>
      <c r="D23" s="526" t="s">
        <v>700</v>
      </c>
      <c r="E23" s="527"/>
      <c r="F23" s="528"/>
      <c r="G23" s="63"/>
      <c r="H23" s="142"/>
    </row>
    <row r="24" spans="1:8" ht="14.1" customHeight="1" x14ac:dyDescent="0.2">
      <c r="A24" s="59">
        <f t="shared" si="6"/>
        <v>0</v>
      </c>
      <c r="B24" s="60">
        <f t="shared" si="7"/>
        <v>0</v>
      </c>
      <c r="C24" s="61"/>
      <c r="D24" s="526" t="s">
        <v>700</v>
      </c>
      <c r="E24" s="527"/>
      <c r="F24" s="528"/>
      <c r="G24" s="63"/>
      <c r="H24" s="142"/>
    </row>
    <row r="25" spans="1:8" ht="14.1" customHeight="1" x14ac:dyDescent="0.2">
      <c r="A25" s="59">
        <f t="shared" si="6"/>
        <v>0</v>
      </c>
      <c r="B25" s="60">
        <f t="shared" si="7"/>
        <v>0</v>
      </c>
      <c r="C25" s="61"/>
      <c r="D25" s="526" t="s">
        <v>700</v>
      </c>
      <c r="E25" s="527"/>
      <c r="F25" s="528"/>
      <c r="G25" s="63"/>
      <c r="H25" s="142"/>
    </row>
    <row r="26" spans="1:8" ht="14.1" customHeight="1" x14ac:dyDescent="0.2">
      <c r="A26" s="59">
        <f t="shared" si="6"/>
        <v>0</v>
      </c>
      <c r="B26" s="60">
        <f t="shared" si="7"/>
        <v>0</v>
      </c>
      <c r="C26" s="61"/>
      <c r="D26" s="526" t="s">
        <v>700</v>
      </c>
      <c r="E26" s="527"/>
      <c r="F26" s="528"/>
      <c r="G26" s="63"/>
      <c r="H26" s="142"/>
    </row>
    <row r="27" spans="1:8" ht="14.1" customHeight="1" x14ac:dyDescent="0.2">
      <c r="A27" s="59">
        <f t="shared" si="6"/>
        <v>0</v>
      </c>
      <c r="B27" s="60">
        <f t="shared" si="7"/>
        <v>0</v>
      </c>
      <c r="C27" s="61"/>
      <c r="D27" s="529" t="s">
        <v>696</v>
      </c>
      <c r="E27" s="530"/>
      <c r="F27" s="531"/>
      <c r="G27" s="63"/>
      <c r="H27" s="142"/>
    </row>
    <row r="28" spans="1:8" ht="14.1" customHeight="1" x14ac:dyDescent="0.25">
      <c r="A28" s="86"/>
      <c r="B28" s="69"/>
      <c r="C28" s="58"/>
      <c r="D28" s="16" t="s">
        <v>694</v>
      </c>
      <c r="E28" s="431">
        <f>E21+1</f>
        <v>5</v>
      </c>
      <c r="F28" s="476" t="s">
        <v>701</v>
      </c>
      <c r="G28" s="51"/>
      <c r="H28" s="54"/>
    </row>
    <row r="29" spans="1:8" ht="14.1" customHeight="1" x14ac:dyDescent="0.2">
      <c r="A29" s="59">
        <f t="shared" ref="A29:A31" si="8">SUMIF($G$5:$IW$5,"Equipment",$G29:$IW29)</f>
        <v>0</v>
      </c>
      <c r="B29" s="60">
        <f t="shared" ref="B29:B31" si="9">SUMIF($H$5:$IW$5,"Install",$H29:$IW29)</f>
        <v>0</v>
      </c>
      <c r="C29" s="61"/>
      <c r="D29" s="529" t="s">
        <v>696</v>
      </c>
      <c r="E29" s="530"/>
      <c r="F29" s="531"/>
      <c r="G29" s="63"/>
      <c r="H29" s="142"/>
    </row>
    <row r="30" spans="1:8" ht="14.1" customHeight="1" x14ac:dyDescent="0.2">
      <c r="A30" s="59">
        <f t="shared" si="8"/>
        <v>0</v>
      </c>
      <c r="B30" s="60">
        <f t="shared" si="9"/>
        <v>0</v>
      </c>
      <c r="C30" s="61"/>
      <c r="D30" s="529" t="s">
        <v>696</v>
      </c>
      <c r="E30" s="530"/>
      <c r="F30" s="531"/>
      <c r="G30" s="63"/>
      <c r="H30" s="142"/>
    </row>
    <row r="31" spans="1:8" ht="14.1" customHeight="1" x14ac:dyDescent="0.2">
      <c r="A31" s="59">
        <f t="shared" si="8"/>
        <v>0</v>
      </c>
      <c r="B31" s="60">
        <f t="shared" si="9"/>
        <v>0</v>
      </c>
      <c r="C31" s="61"/>
      <c r="D31" s="529" t="s">
        <v>696</v>
      </c>
      <c r="E31" s="530"/>
      <c r="F31" s="531"/>
      <c r="G31" s="63"/>
      <c r="H31" s="142"/>
    </row>
    <row r="32" spans="1:8" ht="14.1" customHeight="1" x14ac:dyDescent="0.25">
      <c r="A32" s="86"/>
      <c r="B32" s="69"/>
      <c r="C32" s="58"/>
      <c r="D32" s="16" t="s">
        <v>694</v>
      </c>
      <c r="E32" s="431">
        <f>E28+1</f>
        <v>6</v>
      </c>
      <c r="F32" s="476" t="s">
        <v>702</v>
      </c>
      <c r="G32" s="51"/>
      <c r="H32" s="54"/>
    </row>
    <row r="33" spans="1:8" ht="14.1" customHeight="1" x14ac:dyDescent="0.2">
      <c r="A33" s="59">
        <f t="shared" ref="A33:A37" si="10">SUMIF($G$5:$IW$5,"Equipment",$G33:$IW33)</f>
        <v>0</v>
      </c>
      <c r="B33" s="60">
        <f t="shared" ref="B33:B37" si="11">SUMIF($H$5:$IW$5,"Install",$H33:$IW33)</f>
        <v>0</v>
      </c>
      <c r="C33" s="61"/>
      <c r="D33" s="532" t="s">
        <v>703</v>
      </c>
      <c r="E33" s="533"/>
      <c r="F33" s="534"/>
      <c r="G33" s="63"/>
      <c r="H33" s="142"/>
    </row>
    <row r="34" spans="1:8" ht="14.1" customHeight="1" x14ac:dyDescent="0.2">
      <c r="A34" s="59">
        <f t="shared" si="10"/>
        <v>0</v>
      </c>
      <c r="B34" s="60">
        <f t="shared" si="11"/>
        <v>0</v>
      </c>
      <c r="C34" s="61"/>
      <c r="D34" s="532" t="s">
        <v>704</v>
      </c>
      <c r="E34" s="533"/>
      <c r="F34" s="534"/>
      <c r="G34" s="63"/>
      <c r="H34" s="142"/>
    </row>
    <row r="35" spans="1:8" ht="14.1" customHeight="1" x14ac:dyDescent="0.2">
      <c r="A35" s="59">
        <f t="shared" si="10"/>
        <v>0</v>
      </c>
      <c r="B35" s="60">
        <f t="shared" si="11"/>
        <v>0</v>
      </c>
      <c r="C35" s="61"/>
      <c r="D35" s="532" t="s">
        <v>705</v>
      </c>
      <c r="E35" s="533"/>
      <c r="F35" s="534"/>
      <c r="G35" s="63"/>
      <c r="H35" s="142"/>
    </row>
    <row r="36" spans="1:8" ht="14.1" customHeight="1" x14ac:dyDescent="0.2">
      <c r="A36" s="59">
        <f t="shared" si="10"/>
        <v>0</v>
      </c>
      <c r="B36" s="60">
        <f t="shared" si="11"/>
        <v>0</v>
      </c>
      <c r="C36" s="61"/>
      <c r="D36" s="529" t="s">
        <v>696</v>
      </c>
      <c r="E36" s="530"/>
      <c r="F36" s="531"/>
      <c r="G36" s="63"/>
      <c r="H36" s="142"/>
    </row>
    <row r="37" spans="1:8" ht="14.1" customHeight="1" x14ac:dyDescent="0.2">
      <c r="A37" s="59">
        <f t="shared" si="10"/>
        <v>0</v>
      </c>
      <c r="B37" s="60">
        <f t="shared" si="11"/>
        <v>0</v>
      </c>
      <c r="C37" s="61"/>
      <c r="D37" s="529" t="s">
        <v>696</v>
      </c>
      <c r="E37" s="530"/>
      <c r="F37" s="531"/>
      <c r="G37" s="63"/>
      <c r="H37" s="142"/>
    </row>
    <row r="38" spans="1:8" ht="14.1" customHeight="1" x14ac:dyDescent="0.25">
      <c r="A38" s="51"/>
      <c r="B38" s="52"/>
      <c r="C38" s="58"/>
      <c r="D38" s="16" t="s">
        <v>694</v>
      </c>
      <c r="E38" s="431">
        <f>E32+1</f>
        <v>7</v>
      </c>
      <c r="F38" s="476" t="s">
        <v>706</v>
      </c>
      <c r="G38" s="51"/>
      <c r="H38" s="54"/>
    </row>
    <row r="39" spans="1:8" ht="14.1" customHeight="1" x14ac:dyDescent="0.2">
      <c r="A39" s="59">
        <f>SUMIF($G$5:$IW$5,"Equipment",$G39:$IW39)</f>
        <v>0</v>
      </c>
      <c r="B39" s="60">
        <f>SUMIF($H$5:$IW$5,"Install",$H39:$IW39)</f>
        <v>0</v>
      </c>
      <c r="C39" s="61"/>
      <c r="D39" s="529" t="s">
        <v>696</v>
      </c>
      <c r="E39" s="530"/>
      <c r="F39" s="531"/>
      <c r="G39" s="63"/>
      <c r="H39" s="142"/>
    </row>
    <row r="40" spans="1:8" ht="14.1" customHeight="1" x14ac:dyDescent="0.2">
      <c r="A40" s="59">
        <f t="shared" ref="A40:A41" si="12">SUMIF($G$5:$IW$5,"Equipment",$G40:$IW40)</f>
        <v>0</v>
      </c>
      <c r="B40" s="60">
        <f t="shared" ref="B40:B41" si="13">SUMIF($H$5:$IW$5,"Install",$H40:$IW40)</f>
        <v>0</v>
      </c>
      <c r="C40" s="61"/>
      <c r="D40" s="529" t="s">
        <v>696</v>
      </c>
      <c r="E40" s="530"/>
      <c r="F40" s="531"/>
      <c r="G40" s="63"/>
      <c r="H40" s="142"/>
    </row>
    <row r="41" spans="1:8" ht="14.1" customHeight="1" x14ac:dyDescent="0.2">
      <c r="A41" s="59">
        <f t="shared" si="12"/>
        <v>0</v>
      </c>
      <c r="B41" s="60">
        <f t="shared" si="13"/>
        <v>0</v>
      </c>
      <c r="C41" s="61"/>
      <c r="D41" s="529" t="s">
        <v>696</v>
      </c>
      <c r="E41" s="530"/>
      <c r="F41" s="531"/>
      <c r="G41" s="63"/>
      <c r="H41" s="142"/>
    </row>
    <row r="42" spans="1:8" ht="14.1" customHeight="1" x14ac:dyDescent="0.25">
      <c r="A42" s="86"/>
      <c r="B42" s="69"/>
      <c r="C42" s="58"/>
      <c r="D42" s="429" t="s">
        <v>694</v>
      </c>
      <c r="E42" s="430">
        <f>E38+1</f>
        <v>8</v>
      </c>
      <c r="F42" s="477" t="s">
        <v>707</v>
      </c>
      <c r="G42" s="51"/>
      <c r="H42" s="54"/>
    </row>
    <row r="43" spans="1:8" x14ac:dyDescent="0.2">
      <c r="A43" s="59">
        <f t="shared" ref="A43:A48" si="14">SUMIF($G$5:$IW$5,"Equipment",$G43:$IW43)</f>
        <v>0</v>
      </c>
      <c r="B43" s="60">
        <f t="shared" ref="B43:B48" si="15">SUMIF($H$5:$IW$5,"Install",$H43:$IW43)</f>
        <v>0</v>
      </c>
      <c r="C43" s="61"/>
      <c r="D43" s="526" t="s">
        <v>708</v>
      </c>
      <c r="E43" s="527"/>
      <c r="F43" s="528"/>
      <c r="G43" s="63"/>
      <c r="H43" s="142"/>
    </row>
    <row r="44" spans="1:8" x14ac:dyDescent="0.2">
      <c r="A44" s="59">
        <f t="shared" si="14"/>
        <v>0</v>
      </c>
      <c r="B44" s="60">
        <f t="shared" si="15"/>
        <v>0</v>
      </c>
      <c r="C44" s="61"/>
      <c r="D44" s="526" t="s">
        <v>709</v>
      </c>
      <c r="E44" s="527"/>
      <c r="F44" s="528"/>
      <c r="G44" s="63"/>
      <c r="H44" s="142"/>
    </row>
    <row r="45" spans="1:8" x14ac:dyDescent="0.2">
      <c r="A45" s="59">
        <f t="shared" si="14"/>
        <v>0</v>
      </c>
      <c r="B45" s="60">
        <f t="shared" si="15"/>
        <v>0</v>
      </c>
      <c r="C45" s="61"/>
      <c r="D45" s="526" t="s">
        <v>710</v>
      </c>
      <c r="E45" s="527"/>
      <c r="F45" s="528"/>
      <c r="G45" s="63"/>
      <c r="H45" s="142"/>
    </row>
    <row r="46" spans="1:8" x14ac:dyDescent="0.2">
      <c r="A46" s="59">
        <f t="shared" si="14"/>
        <v>0</v>
      </c>
      <c r="B46" s="60">
        <f t="shared" si="15"/>
        <v>0</v>
      </c>
      <c r="C46" s="61"/>
      <c r="D46" s="526" t="s">
        <v>711</v>
      </c>
      <c r="E46" s="527"/>
      <c r="F46" s="528"/>
      <c r="G46" s="63"/>
      <c r="H46" s="142"/>
    </row>
    <row r="47" spans="1:8" ht="14.1" customHeight="1" x14ac:dyDescent="0.2">
      <c r="A47" s="59">
        <f t="shared" si="14"/>
        <v>0</v>
      </c>
      <c r="B47" s="60">
        <f t="shared" si="15"/>
        <v>0</v>
      </c>
      <c r="C47" s="61"/>
      <c r="D47" s="529" t="s">
        <v>696</v>
      </c>
      <c r="E47" s="530"/>
      <c r="F47" s="531"/>
      <c r="G47" s="63"/>
      <c r="H47" s="142"/>
    </row>
    <row r="48" spans="1:8" ht="14.1" customHeight="1" x14ac:dyDescent="0.2">
      <c r="A48" s="59">
        <f t="shared" si="14"/>
        <v>0</v>
      </c>
      <c r="B48" s="60">
        <f t="shared" si="15"/>
        <v>0</v>
      </c>
      <c r="C48" s="61"/>
      <c r="D48" s="529" t="s">
        <v>696</v>
      </c>
      <c r="E48" s="530"/>
      <c r="F48" s="531"/>
      <c r="G48" s="63"/>
      <c r="H48" s="142"/>
    </row>
    <row r="49" spans="1:8" ht="14.1" customHeight="1" x14ac:dyDescent="0.25">
      <c r="A49" s="86"/>
      <c r="B49" s="69"/>
      <c r="C49" s="58"/>
      <c r="D49" s="429" t="s">
        <v>694</v>
      </c>
      <c r="E49" s="430">
        <f>E42+1</f>
        <v>9</v>
      </c>
      <c r="F49" s="476" t="s">
        <v>712</v>
      </c>
      <c r="G49" s="51"/>
      <c r="H49" s="54"/>
    </row>
    <row r="50" spans="1:8" x14ac:dyDescent="0.2">
      <c r="A50" s="59">
        <f>SUMIF($G$5:$IW$5,"Equipment",$G50:$IW50)</f>
        <v>0</v>
      </c>
      <c r="B50" s="60">
        <f>SUMIF($H$5:$IW$5,"Install",$H50:$IW50)</f>
        <v>0</v>
      </c>
      <c r="C50" s="61"/>
      <c r="D50" s="532" t="s">
        <v>1138</v>
      </c>
      <c r="E50" s="533"/>
      <c r="F50" s="534"/>
      <c r="G50" s="63"/>
      <c r="H50" s="142"/>
    </row>
    <row r="51" spans="1:8" ht="15.75" customHeight="1" x14ac:dyDescent="0.2">
      <c r="A51" s="59">
        <f>SUMIF($G$5:$IW$5,"Equipment",$G51:$IW51)</f>
        <v>0</v>
      </c>
      <c r="B51" s="60">
        <f>SUMIF($H$5:$IW$5,"Install",$H51:$IW51)</f>
        <v>0</v>
      </c>
      <c r="C51" s="61"/>
      <c r="D51" s="532" t="s">
        <v>1139</v>
      </c>
      <c r="E51" s="533"/>
      <c r="F51" s="534"/>
      <c r="G51" s="63"/>
      <c r="H51" s="142"/>
    </row>
    <row r="52" spans="1:8" ht="14.1" customHeight="1" x14ac:dyDescent="0.2">
      <c r="A52" s="59">
        <f>SUMIF($G$5:$IW$5,"Equipment",$G52:$IW52)</f>
        <v>0</v>
      </c>
      <c r="B52" s="60">
        <f>SUMIF($H$5:$IW$5,"Install",$H52:$IW52)</f>
        <v>0</v>
      </c>
      <c r="C52" s="61"/>
      <c r="D52" s="529" t="s">
        <v>696</v>
      </c>
      <c r="E52" s="530"/>
      <c r="F52" s="531"/>
      <c r="G52" s="63"/>
      <c r="H52" s="142"/>
    </row>
    <row r="53" spans="1:8" ht="14.1" customHeight="1" x14ac:dyDescent="0.2">
      <c r="A53" s="59">
        <f>SUMIF($G$5:$IW$5,"Equipment",$G53:$IW53)</f>
        <v>0</v>
      </c>
      <c r="B53" s="60">
        <f>SUMIF($H$5:$IW$5,"Install",$H53:$IW53)</f>
        <v>0</v>
      </c>
      <c r="C53" s="61"/>
      <c r="D53" s="529" t="s">
        <v>696</v>
      </c>
      <c r="E53" s="530"/>
      <c r="F53" s="531"/>
      <c r="G53" s="63"/>
      <c r="H53" s="142"/>
    </row>
    <row r="54" spans="1:8" ht="14.1" customHeight="1" x14ac:dyDescent="0.2">
      <c r="A54" s="59">
        <f>SUMIF($G$5:$IW$5,"Equipment",$G54:$IW54)</f>
        <v>0</v>
      </c>
      <c r="B54" s="60">
        <f>SUMIF($H$5:$IW$5,"Install",$H54:$IW54)</f>
        <v>0</v>
      </c>
      <c r="C54" s="61"/>
      <c r="D54" s="529" t="s">
        <v>696</v>
      </c>
      <c r="E54" s="530"/>
      <c r="F54" s="531"/>
      <c r="G54" s="63"/>
      <c r="H54" s="142"/>
    </row>
    <row r="55" spans="1:8" ht="14.1" customHeight="1" x14ac:dyDescent="0.25">
      <c r="A55" s="86"/>
      <c r="B55" s="69"/>
      <c r="C55" s="58"/>
      <c r="D55" s="429" t="s">
        <v>694</v>
      </c>
      <c r="E55" s="430">
        <f>E49+1</f>
        <v>10</v>
      </c>
      <c r="F55" s="477" t="s">
        <v>1140</v>
      </c>
      <c r="G55" s="51"/>
      <c r="H55" s="54"/>
    </row>
    <row r="56" spans="1:8" ht="14.1" customHeight="1" x14ac:dyDescent="0.2">
      <c r="A56" s="59">
        <f t="shared" ref="A56:A58" si="16">SUMIF($G$5:$IW$5,"Equipment",$G56:$IW56)</f>
        <v>0</v>
      </c>
      <c r="B56" s="60">
        <f t="shared" ref="B56:B58" si="17">SUMIF($H$5:$IW$5,"Install",$H56:$IW56)</f>
        <v>0</v>
      </c>
      <c r="C56" s="61"/>
      <c r="D56" s="529" t="s">
        <v>696</v>
      </c>
      <c r="E56" s="530"/>
      <c r="F56" s="531"/>
      <c r="G56" s="63"/>
      <c r="H56" s="142"/>
    </row>
    <row r="57" spans="1:8" ht="14.1" customHeight="1" x14ac:dyDescent="0.2">
      <c r="A57" s="59">
        <f t="shared" si="16"/>
        <v>0</v>
      </c>
      <c r="B57" s="60">
        <f t="shared" si="17"/>
        <v>0</v>
      </c>
      <c r="C57" s="61"/>
      <c r="D57" s="529" t="s">
        <v>696</v>
      </c>
      <c r="E57" s="530"/>
      <c r="F57" s="531"/>
      <c r="G57" s="63"/>
      <c r="H57" s="142"/>
    </row>
    <row r="58" spans="1:8" ht="14.1" customHeight="1" x14ac:dyDescent="0.2">
      <c r="A58" s="59">
        <f t="shared" si="16"/>
        <v>0</v>
      </c>
      <c r="B58" s="60">
        <f t="shared" si="17"/>
        <v>0</v>
      </c>
      <c r="C58" s="61"/>
      <c r="D58" s="529" t="s">
        <v>696</v>
      </c>
      <c r="E58" s="530"/>
      <c r="F58" s="531"/>
      <c r="G58" s="63"/>
      <c r="H58" s="142"/>
    </row>
    <row r="59" spans="1:8" ht="14.1" customHeight="1" x14ac:dyDescent="0.25">
      <c r="A59" s="86"/>
      <c r="B59" s="69"/>
      <c r="C59" s="58"/>
      <c r="D59" s="429" t="s">
        <v>694</v>
      </c>
      <c r="E59" s="430">
        <f>E55+1</f>
        <v>11</v>
      </c>
      <c r="F59" s="476" t="s">
        <v>1141</v>
      </c>
      <c r="G59" s="51"/>
      <c r="H59" s="54"/>
    </row>
    <row r="60" spans="1:8" x14ac:dyDescent="0.2">
      <c r="A60" s="59">
        <f t="shared" ref="A60:A72" si="18">SUMIF($G$5:$IW$5,"Equipment",$G60:$IW60)</f>
        <v>0</v>
      </c>
      <c r="B60" s="60">
        <f t="shared" ref="B60:B72" si="19">SUMIF($H$5:$IW$5,"Install",$H60:$IW60)</f>
        <v>0</v>
      </c>
      <c r="C60" s="61"/>
      <c r="D60" s="532" t="s">
        <v>713</v>
      </c>
      <c r="E60" s="533"/>
      <c r="F60" s="534"/>
      <c r="G60" s="63"/>
      <c r="H60" s="142"/>
    </row>
    <row r="61" spans="1:8" x14ac:dyDescent="0.2">
      <c r="A61" s="59">
        <f t="shared" si="18"/>
        <v>0</v>
      </c>
      <c r="B61" s="60">
        <f t="shared" si="19"/>
        <v>0</v>
      </c>
      <c r="C61" s="61"/>
      <c r="D61" s="532" t="s">
        <v>714</v>
      </c>
      <c r="E61" s="533"/>
      <c r="F61" s="534"/>
      <c r="G61" s="63"/>
      <c r="H61" s="142"/>
    </row>
    <row r="62" spans="1:8" x14ac:dyDescent="0.2">
      <c r="A62" s="59">
        <f t="shared" si="18"/>
        <v>0</v>
      </c>
      <c r="B62" s="60">
        <f t="shared" si="19"/>
        <v>0</v>
      </c>
      <c r="C62" s="61"/>
      <c r="D62" s="532" t="s">
        <v>715</v>
      </c>
      <c r="E62" s="533"/>
      <c r="F62" s="534"/>
      <c r="G62" s="63"/>
      <c r="H62" s="142"/>
    </row>
    <row r="63" spans="1:8" x14ac:dyDescent="0.2">
      <c r="A63" s="59">
        <f t="shared" si="18"/>
        <v>0</v>
      </c>
      <c r="B63" s="60">
        <f t="shared" si="19"/>
        <v>0</v>
      </c>
      <c r="C63" s="61"/>
      <c r="D63" s="526" t="s">
        <v>716</v>
      </c>
      <c r="E63" s="527"/>
      <c r="F63" s="528"/>
      <c r="G63" s="63"/>
      <c r="H63" s="142"/>
    </row>
    <row r="64" spans="1:8" x14ac:dyDescent="0.2">
      <c r="A64" s="59">
        <f t="shared" si="18"/>
        <v>0</v>
      </c>
      <c r="B64" s="60">
        <f t="shared" si="19"/>
        <v>0</v>
      </c>
      <c r="C64" s="61"/>
      <c r="D64" s="532" t="s">
        <v>717</v>
      </c>
      <c r="E64" s="533"/>
      <c r="F64" s="534"/>
      <c r="G64" s="63"/>
      <c r="H64" s="142"/>
    </row>
    <row r="65" spans="1:8" x14ac:dyDescent="0.2">
      <c r="A65" s="59">
        <f t="shared" si="18"/>
        <v>0</v>
      </c>
      <c r="B65" s="60">
        <f t="shared" si="19"/>
        <v>0</v>
      </c>
      <c r="C65" s="61"/>
      <c r="D65" s="526" t="s">
        <v>718</v>
      </c>
      <c r="E65" s="527"/>
      <c r="F65" s="528"/>
      <c r="G65" s="63"/>
      <c r="H65" s="142"/>
    </row>
    <row r="66" spans="1:8" x14ac:dyDescent="0.2">
      <c r="A66" s="59">
        <f t="shared" si="18"/>
        <v>0</v>
      </c>
      <c r="B66" s="60">
        <f t="shared" si="19"/>
        <v>0</v>
      </c>
      <c r="C66" s="61"/>
      <c r="D66" s="532" t="s">
        <v>719</v>
      </c>
      <c r="E66" s="533"/>
      <c r="F66" s="534"/>
      <c r="G66" s="63"/>
      <c r="H66" s="142"/>
    </row>
    <row r="67" spans="1:8" x14ac:dyDescent="0.2">
      <c r="A67" s="59">
        <f t="shared" si="18"/>
        <v>0</v>
      </c>
      <c r="B67" s="60">
        <f t="shared" si="19"/>
        <v>0</v>
      </c>
      <c r="C67" s="61"/>
      <c r="D67" s="526" t="s">
        <v>720</v>
      </c>
      <c r="E67" s="527"/>
      <c r="F67" s="528"/>
      <c r="G67" s="63"/>
      <c r="H67" s="142"/>
    </row>
    <row r="68" spans="1:8" x14ac:dyDescent="0.2">
      <c r="A68" s="59">
        <f t="shared" si="18"/>
        <v>0</v>
      </c>
      <c r="B68" s="60">
        <f t="shared" si="19"/>
        <v>0</v>
      </c>
      <c r="C68" s="61"/>
      <c r="D68" s="532" t="s">
        <v>721</v>
      </c>
      <c r="E68" s="533"/>
      <c r="F68" s="534"/>
      <c r="G68" s="63"/>
      <c r="H68" s="142"/>
    </row>
    <row r="69" spans="1:8" x14ac:dyDescent="0.2">
      <c r="A69" s="59">
        <f t="shared" si="18"/>
        <v>0</v>
      </c>
      <c r="B69" s="60">
        <f t="shared" si="19"/>
        <v>0</v>
      </c>
      <c r="C69" s="61"/>
      <c r="D69" s="526" t="s">
        <v>722</v>
      </c>
      <c r="E69" s="527"/>
      <c r="F69" s="528"/>
      <c r="G69" s="63"/>
      <c r="H69" s="142"/>
    </row>
    <row r="70" spans="1:8" ht="14.1" customHeight="1" x14ac:dyDescent="0.2">
      <c r="A70" s="59">
        <f t="shared" si="18"/>
        <v>0</v>
      </c>
      <c r="B70" s="60">
        <f t="shared" si="19"/>
        <v>0</v>
      </c>
      <c r="C70" s="61"/>
      <c r="D70" s="529" t="s">
        <v>696</v>
      </c>
      <c r="E70" s="530"/>
      <c r="F70" s="531"/>
      <c r="G70" s="63"/>
      <c r="H70" s="142"/>
    </row>
    <row r="71" spans="1:8" ht="14.1" customHeight="1" x14ac:dyDescent="0.2">
      <c r="A71" s="59">
        <f t="shared" si="18"/>
        <v>0</v>
      </c>
      <c r="B71" s="60">
        <f t="shared" si="19"/>
        <v>0</v>
      </c>
      <c r="C71" s="61"/>
      <c r="D71" s="529" t="s">
        <v>696</v>
      </c>
      <c r="E71" s="530"/>
      <c r="F71" s="531"/>
      <c r="G71" s="63"/>
      <c r="H71" s="142"/>
    </row>
    <row r="72" spans="1:8" ht="14.1" customHeight="1" x14ac:dyDescent="0.2">
      <c r="A72" s="59">
        <f t="shared" si="18"/>
        <v>0</v>
      </c>
      <c r="B72" s="60">
        <f t="shared" si="19"/>
        <v>0</v>
      </c>
      <c r="C72" s="61"/>
      <c r="D72" s="529" t="s">
        <v>696</v>
      </c>
      <c r="E72" s="530"/>
      <c r="F72" s="531"/>
      <c r="G72" s="63"/>
      <c r="H72" s="142"/>
    </row>
    <row r="73" spans="1:8" ht="14.1" customHeight="1" x14ac:dyDescent="0.25">
      <c r="A73" s="86"/>
      <c r="B73" s="69"/>
      <c r="C73" s="58"/>
      <c r="D73" s="429" t="s">
        <v>694</v>
      </c>
      <c r="E73" s="430">
        <f>E59+1</f>
        <v>12</v>
      </c>
      <c r="F73" s="476" t="s">
        <v>1142</v>
      </c>
      <c r="G73" s="51"/>
      <c r="H73" s="54"/>
    </row>
    <row r="74" spans="1:8" ht="14.1" customHeight="1" x14ac:dyDescent="0.2">
      <c r="A74" s="59">
        <f t="shared" ref="A74:A80" si="20">SUMIF($G$5:$IW$5,"Equipment",$G74:$IW74)</f>
        <v>0</v>
      </c>
      <c r="B74" s="60">
        <f t="shared" ref="B74:B80" si="21">SUMIF($H$5:$IW$5,"Install",$H74:$IW74)</f>
        <v>0</v>
      </c>
      <c r="C74" s="61"/>
      <c r="D74" s="529" t="s">
        <v>696</v>
      </c>
      <c r="E74" s="530"/>
      <c r="F74" s="531"/>
      <c r="G74" s="63"/>
      <c r="H74" s="142"/>
    </row>
    <row r="75" spans="1:8" ht="14.1" customHeight="1" x14ac:dyDescent="0.2">
      <c r="A75" s="59">
        <f t="shared" si="20"/>
        <v>0</v>
      </c>
      <c r="B75" s="60">
        <f t="shared" si="21"/>
        <v>0</v>
      </c>
      <c r="C75" s="61"/>
      <c r="D75" s="529" t="s">
        <v>696</v>
      </c>
      <c r="E75" s="530"/>
      <c r="F75" s="531"/>
      <c r="G75" s="63"/>
      <c r="H75" s="142"/>
    </row>
    <row r="76" spans="1:8" ht="14.1" customHeight="1" x14ac:dyDescent="0.2">
      <c r="A76" s="59">
        <f t="shared" si="20"/>
        <v>0</v>
      </c>
      <c r="B76" s="60">
        <f t="shared" si="21"/>
        <v>0</v>
      </c>
      <c r="C76" s="61"/>
      <c r="D76" s="529" t="s">
        <v>696</v>
      </c>
      <c r="E76" s="530"/>
      <c r="F76" s="531"/>
      <c r="G76" s="63"/>
      <c r="H76" s="142"/>
    </row>
    <row r="77" spans="1:8" ht="14.1" customHeight="1" x14ac:dyDescent="0.25">
      <c r="A77" s="86"/>
      <c r="B77" s="69"/>
      <c r="C77" s="58"/>
      <c r="D77" s="429" t="s">
        <v>694</v>
      </c>
      <c r="E77" s="430">
        <f>E73+1</f>
        <v>13</v>
      </c>
      <c r="F77" s="476" t="s">
        <v>1143</v>
      </c>
      <c r="G77" s="51"/>
      <c r="H77" s="54"/>
    </row>
    <row r="78" spans="1:8" x14ac:dyDescent="0.2">
      <c r="A78" s="59">
        <f t="shared" si="20"/>
        <v>0</v>
      </c>
      <c r="B78" s="60">
        <f t="shared" si="21"/>
        <v>0</v>
      </c>
      <c r="C78" s="61"/>
      <c r="D78" s="526" t="s">
        <v>723</v>
      </c>
      <c r="E78" s="527"/>
      <c r="F78" s="528"/>
      <c r="G78" s="63"/>
      <c r="H78" s="142"/>
    </row>
    <row r="79" spans="1:8" x14ac:dyDescent="0.2">
      <c r="A79" s="59">
        <f t="shared" si="20"/>
        <v>0</v>
      </c>
      <c r="B79" s="60">
        <f t="shared" si="21"/>
        <v>0</v>
      </c>
      <c r="C79" s="61"/>
      <c r="D79" s="526" t="s">
        <v>708</v>
      </c>
      <c r="E79" s="527"/>
      <c r="F79" s="528"/>
      <c r="G79" s="63"/>
      <c r="H79" s="142"/>
    </row>
    <row r="80" spans="1:8" ht="14.1" customHeight="1" x14ac:dyDescent="0.2">
      <c r="A80" s="59">
        <f t="shared" si="20"/>
        <v>0</v>
      </c>
      <c r="B80" s="60">
        <f t="shared" si="21"/>
        <v>0</v>
      </c>
      <c r="C80" s="61"/>
      <c r="D80" s="529" t="s">
        <v>696</v>
      </c>
      <c r="E80" s="530"/>
      <c r="F80" s="531"/>
      <c r="G80" s="63"/>
      <c r="H80" s="142"/>
    </row>
    <row r="81" spans="1:8" ht="30" x14ac:dyDescent="0.25">
      <c r="A81" s="86"/>
      <c r="B81" s="69"/>
      <c r="C81" s="58"/>
      <c r="D81" s="429" t="s">
        <v>694</v>
      </c>
      <c r="E81" s="430">
        <f>E77+1</f>
        <v>14</v>
      </c>
      <c r="F81" s="476" t="s">
        <v>1144</v>
      </c>
      <c r="G81" s="51"/>
      <c r="H81" s="54"/>
    </row>
    <row r="82" spans="1:8" ht="14.1" customHeight="1" x14ac:dyDescent="0.2">
      <c r="A82" s="59">
        <f>SUMIF($G$5:$IW$5,"Equipment",$G82:$IW82)</f>
        <v>0</v>
      </c>
      <c r="B82" s="60">
        <f>SUMIF($H$5:$IW$5,"Install",$H82:$IW82)</f>
        <v>0</v>
      </c>
      <c r="C82" s="61"/>
      <c r="D82" s="529" t="s">
        <v>696</v>
      </c>
      <c r="E82" s="530"/>
      <c r="F82" s="531"/>
      <c r="G82" s="63"/>
      <c r="H82" s="142"/>
    </row>
    <row r="83" spans="1:8" ht="14.1" customHeight="1" x14ac:dyDescent="0.2">
      <c r="A83" s="59">
        <f>SUMIF($G$5:$IW$5,"Equipment",$G83:$IW83)</f>
        <v>0</v>
      </c>
      <c r="B83" s="60">
        <f>SUMIF($H$5:$IW$5,"Install",$H83:$IW83)</f>
        <v>0</v>
      </c>
      <c r="C83" s="61"/>
      <c r="D83" s="529" t="s">
        <v>696</v>
      </c>
      <c r="E83" s="530"/>
      <c r="F83" s="531"/>
      <c r="G83" s="63"/>
      <c r="H83" s="142"/>
    </row>
    <row r="84" spans="1:8" ht="14.1" customHeight="1" x14ac:dyDescent="0.2">
      <c r="A84" s="59">
        <f>SUMIF($G$5:$IW$5,"Equipment",$G84:$IW84)</f>
        <v>0</v>
      </c>
      <c r="B84" s="60">
        <f>SUMIF($H$5:$IW$5,"Install",$H84:$IW84)</f>
        <v>0</v>
      </c>
      <c r="C84" s="61"/>
      <c r="D84" s="529" t="s">
        <v>696</v>
      </c>
      <c r="E84" s="530"/>
      <c r="F84" s="531"/>
      <c r="G84" s="63"/>
      <c r="H84" s="142"/>
    </row>
    <row r="85" spans="1:8" ht="30" x14ac:dyDescent="0.25">
      <c r="A85" s="86"/>
      <c r="B85" s="69"/>
      <c r="C85" s="58"/>
      <c r="D85" s="429" t="s">
        <v>694</v>
      </c>
      <c r="E85" s="430">
        <f>E81+1</f>
        <v>15</v>
      </c>
      <c r="F85" s="476" t="s">
        <v>546</v>
      </c>
      <c r="G85" s="51"/>
      <c r="H85" s="54"/>
    </row>
    <row r="86" spans="1:8" x14ac:dyDescent="0.2">
      <c r="A86" s="59">
        <f>SUMIF($G$5:$IW$5,"Equipment",$G86:$IW86)</f>
        <v>0</v>
      </c>
      <c r="B86" s="60">
        <f>SUMIF($H$5:$IW$5,"Install",$H86:$IW86)</f>
        <v>0</v>
      </c>
      <c r="C86" s="61"/>
      <c r="D86" s="526" t="s">
        <v>1145</v>
      </c>
      <c r="E86" s="527"/>
      <c r="F86" s="528"/>
      <c r="G86" s="63"/>
      <c r="H86" s="142"/>
    </row>
    <row r="87" spans="1:8" x14ac:dyDescent="0.2">
      <c r="A87" s="59">
        <f>SUMIF($G$5:$IW$5,"Equipment",$G87:$IW87)</f>
        <v>0</v>
      </c>
      <c r="B87" s="60">
        <f>SUMIF($H$5:$IW$5,"Install",$H87:$IW87)</f>
        <v>0</v>
      </c>
      <c r="C87" s="61"/>
      <c r="D87" s="526" t="s">
        <v>724</v>
      </c>
      <c r="E87" s="527"/>
      <c r="F87" s="528"/>
      <c r="G87" s="63"/>
      <c r="H87" s="142"/>
    </row>
    <row r="88" spans="1:8" ht="14.1" customHeight="1" x14ac:dyDescent="0.2">
      <c r="A88" s="59">
        <f>SUMIF($G$5:$IW$5,"Equipment",$G88:$IW88)</f>
        <v>0</v>
      </c>
      <c r="B88" s="60">
        <f>SUMIF($H$5:$IW$5,"Install",$H88:$IW88)</f>
        <v>0</v>
      </c>
      <c r="C88" s="61"/>
      <c r="D88" s="529" t="s">
        <v>696</v>
      </c>
      <c r="E88" s="530"/>
      <c r="F88" s="531"/>
      <c r="G88" s="63"/>
      <c r="H88" s="142"/>
    </row>
    <row r="89" spans="1:8" ht="14.1" customHeight="1" x14ac:dyDescent="0.2">
      <c r="A89" s="59">
        <f>SUMIF($G$5:$IW$5,"Equipment",$G89:$IW89)</f>
        <v>0</v>
      </c>
      <c r="B89" s="60">
        <f>SUMIF($H$5:$IW$5,"Install",$H89:$IW89)</f>
        <v>0</v>
      </c>
      <c r="C89" s="61"/>
      <c r="D89" s="529" t="s">
        <v>696</v>
      </c>
      <c r="E89" s="530"/>
      <c r="F89" s="531"/>
      <c r="G89" s="63"/>
      <c r="H89" s="142"/>
    </row>
    <row r="90" spans="1:8" ht="14.1" customHeight="1" x14ac:dyDescent="0.2">
      <c r="A90" s="59">
        <f>SUMIF($G$5:$IW$5,"Equipment",$G90:$IW90)</f>
        <v>0</v>
      </c>
      <c r="B90" s="60">
        <f>SUMIF($H$5:$IW$5,"Install",$H90:$IW90)</f>
        <v>0</v>
      </c>
      <c r="C90" s="61"/>
      <c r="D90" s="529" t="s">
        <v>696</v>
      </c>
      <c r="E90" s="530"/>
      <c r="F90" s="531"/>
      <c r="G90" s="63"/>
      <c r="H90" s="142"/>
    </row>
    <row r="91" spans="1:8" ht="30" x14ac:dyDescent="0.25">
      <c r="A91" s="86"/>
      <c r="B91" s="69"/>
      <c r="C91" s="58"/>
      <c r="D91" s="429" t="s">
        <v>694</v>
      </c>
      <c r="E91" s="430">
        <f>E85+1</f>
        <v>16</v>
      </c>
      <c r="F91" s="476" t="s">
        <v>725</v>
      </c>
      <c r="G91" s="51"/>
      <c r="H91" s="54"/>
    </row>
    <row r="92" spans="1:8" ht="14.1" customHeight="1" x14ac:dyDescent="0.2">
      <c r="A92" s="59">
        <f>SUMIF($G$5:$IW$5,"Equipment",$G92:$IW92)</f>
        <v>0</v>
      </c>
      <c r="B92" s="60">
        <f>SUMIF($H$5:$IW$5,"Install",$H92:$IW92)</f>
        <v>0</v>
      </c>
      <c r="C92" s="61"/>
      <c r="D92" s="529" t="s">
        <v>696</v>
      </c>
      <c r="E92" s="530"/>
      <c r="F92" s="531"/>
      <c r="G92" s="63"/>
      <c r="H92" s="142"/>
    </row>
    <row r="93" spans="1:8" ht="14.1" customHeight="1" x14ac:dyDescent="0.2">
      <c r="A93" s="59">
        <f>SUMIF($G$5:$IW$5,"Equipment",$G93:$IW93)</f>
        <v>0</v>
      </c>
      <c r="B93" s="60">
        <f>SUMIF($H$5:$IW$5,"Install",$H93:$IW93)</f>
        <v>0</v>
      </c>
      <c r="C93" s="61"/>
      <c r="D93" s="529" t="s">
        <v>696</v>
      </c>
      <c r="E93" s="530"/>
      <c r="F93" s="531"/>
      <c r="G93" s="63"/>
      <c r="H93" s="142"/>
    </row>
    <row r="94" spans="1:8" ht="14.1" customHeight="1" x14ac:dyDescent="0.2">
      <c r="A94" s="59">
        <f>SUMIF($G$5:$IW$5,"Equipment",$G94:$IW94)</f>
        <v>0</v>
      </c>
      <c r="B94" s="60">
        <f>SUMIF($H$5:$IW$5,"Install",$H94:$IW94)</f>
        <v>0</v>
      </c>
      <c r="C94" s="61"/>
      <c r="D94" s="529" t="s">
        <v>696</v>
      </c>
      <c r="E94" s="530"/>
      <c r="F94" s="531"/>
      <c r="G94" s="63"/>
      <c r="H94" s="142"/>
    </row>
    <row r="95" spans="1:8" ht="30" x14ac:dyDescent="0.25">
      <c r="A95" s="86"/>
      <c r="B95" s="69"/>
      <c r="C95" s="58"/>
      <c r="D95" s="429" t="s">
        <v>694</v>
      </c>
      <c r="E95" s="430">
        <f>E91+1</f>
        <v>17</v>
      </c>
      <c r="F95" s="476" t="s">
        <v>1146</v>
      </c>
      <c r="G95" s="51"/>
      <c r="H95" s="54"/>
    </row>
    <row r="96" spans="1:8" ht="14.1" customHeight="1" x14ac:dyDescent="0.2">
      <c r="A96" s="59">
        <f t="shared" ref="A96:A107" si="22">SUMIF($G$5:$IW$5,"Equipment",$G96:$IW96)</f>
        <v>0</v>
      </c>
      <c r="B96" s="60">
        <f t="shared" ref="B96:B107" si="23">SUMIF($H$5:$IW$5,"Install",$H96:$IW96)</f>
        <v>0</v>
      </c>
      <c r="C96" s="61"/>
      <c r="D96" s="529" t="s">
        <v>696</v>
      </c>
      <c r="E96" s="530"/>
      <c r="F96" s="531"/>
      <c r="G96" s="63"/>
      <c r="H96" s="142"/>
    </row>
    <row r="97" spans="1:8" ht="14.1" customHeight="1" x14ac:dyDescent="0.2">
      <c r="A97" s="59">
        <f t="shared" si="22"/>
        <v>0</v>
      </c>
      <c r="B97" s="60">
        <f t="shared" si="23"/>
        <v>0</v>
      </c>
      <c r="C97" s="61"/>
      <c r="D97" s="529" t="s">
        <v>696</v>
      </c>
      <c r="E97" s="530"/>
      <c r="F97" s="531"/>
      <c r="G97" s="63"/>
      <c r="H97" s="142"/>
    </row>
    <row r="98" spans="1:8" ht="14.1" customHeight="1" x14ac:dyDescent="0.2">
      <c r="A98" s="59">
        <f t="shared" si="22"/>
        <v>0</v>
      </c>
      <c r="B98" s="60">
        <f t="shared" si="23"/>
        <v>0</v>
      </c>
      <c r="C98" s="61"/>
      <c r="D98" s="529" t="s">
        <v>696</v>
      </c>
      <c r="E98" s="530"/>
      <c r="F98" s="531"/>
      <c r="G98" s="63"/>
      <c r="H98" s="142"/>
    </row>
    <row r="99" spans="1:8" ht="30" x14ac:dyDescent="0.25">
      <c r="A99" s="86"/>
      <c r="B99" s="69"/>
      <c r="C99" s="58"/>
      <c r="D99" s="429" t="s">
        <v>694</v>
      </c>
      <c r="E99" s="430">
        <f>E95+1</f>
        <v>18</v>
      </c>
      <c r="F99" s="476" t="s">
        <v>1147</v>
      </c>
      <c r="G99" s="51"/>
      <c r="H99" s="54"/>
    </row>
    <row r="100" spans="1:8" ht="14.1" customHeight="1" x14ac:dyDescent="0.2">
      <c r="A100" s="59">
        <f t="shared" si="22"/>
        <v>0</v>
      </c>
      <c r="B100" s="60">
        <f t="shared" si="23"/>
        <v>0</v>
      </c>
      <c r="C100" s="61"/>
      <c r="D100" s="529" t="s">
        <v>696</v>
      </c>
      <c r="E100" s="530"/>
      <c r="F100" s="531"/>
      <c r="G100" s="63"/>
      <c r="H100" s="142"/>
    </row>
    <row r="101" spans="1:8" ht="14.1" customHeight="1" x14ac:dyDescent="0.2">
      <c r="A101" s="59">
        <f t="shared" si="22"/>
        <v>0</v>
      </c>
      <c r="B101" s="60">
        <f t="shared" si="23"/>
        <v>0</v>
      </c>
      <c r="C101" s="61"/>
      <c r="D101" s="529" t="s">
        <v>696</v>
      </c>
      <c r="E101" s="530"/>
      <c r="F101" s="531"/>
      <c r="G101" s="63"/>
      <c r="H101" s="142"/>
    </row>
    <row r="102" spans="1:8" ht="14.1" customHeight="1" x14ac:dyDescent="0.2">
      <c r="A102" s="59">
        <f t="shared" si="22"/>
        <v>0</v>
      </c>
      <c r="B102" s="60">
        <f t="shared" si="23"/>
        <v>0</v>
      </c>
      <c r="C102" s="61"/>
      <c r="D102" s="529" t="s">
        <v>696</v>
      </c>
      <c r="E102" s="530"/>
      <c r="F102" s="531"/>
      <c r="G102" s="63"/>
      <c r="H102" s="142"/>
    </row>
    <row r="103" spans="1:8" ht="30" x14ac:dyDescent="0.25">
      <c r="A103" s="86"/>
      <c r="B103" s="69"/>
      <c r="C103" s="58"/>
      <c r="D103" s="429" t="s">
        <v>694</v>
      </c>
      <c r="E103" s="430">
        <f>E99+1</f>
        <v>19</v>
      </c>
      <c r="F103" s="476" t="s">
        <v>726</v>
      </c>
      <c r="G103" s="51"/>
      <c r="H103" s="54"/>
    </row>
    <row r="104" spans="1:8" ht="14.1" customHeight="1" x14ac:dyDescent="0.2">
      <c r="A104" s="59">
        <f t="shared" si="22"/>
        <v>0</v>
      </c>
      <c r="B104" s="60">
        <f t="shared" si="23"/>
        <v>0</v>
      </c>
      <c r="C104" s="61"/>
      <c r="D104" s="532" t="s">
        <v>727</v>
      </c>
      <c r="E104" s="533"/>
      <c r="F104" s="534"/>
      <c r="G104" s="63"/>
      <c r="H104" s="142"/>
    </row>
    <row r="105" spans="1:8" ht="14.1" customHeight="1" x14ac:dyDescent="0.2">
      <c r="A105" s="59">
        <f t="shared" si="22"/>
        <v>0</v>
      </c>
      <c r="B105" s="60"/>
      <c r="C105" s="61"/>
      <c r="D105" s="532" t="s">
        <v>728</v>
      </c>
      <c r="E105" s="533"/>
      <c r="F105" s="534"/>
      <c r="G105" s="63"/>
      <c r="H105" s="142"/>
    </row>
    <row r="106" spans="1:8" ht="14.1" customHeight="1" x14ac:dyDescent="0.2">
      <c r="A106" s="59">
        <f t="shared" si="22"/>
        <v>0</v>
      </c>
      <c r="B106" s="60">
        <f t="shared" si="23"/>
        <v>0</v>
      </c>
      <c r="C106" s="61"/>
      <c r="D106" s="532" t="s">
        <v>729</v>
      </c>
      <c r="E106" s="533"/>
      <c r="F106" s="534"/>
      <c r="G106" s="63"/>
      <c r="H106" s="142"/>
    </row>
    <row r="107" spans="1:8" ht="14.1" customHeight="1" x14ac:dyDescent="0.2">
      <c r="A107" s="59">
        <f t="shared" si="22"/>
        <v>0</v>
      </c>
      <c r="B107" s="60">
        <f t="shared" si="23"/>
        <v>0</v>
      </c>
      <c r="C107" s="61"/>
      <c r="D107" s="532" t="s">
        <v>730</v>
      </c>
      <c r="E107" s="533"/>
      <c r="F107" s="534"/>
      <c r="G107" s="63"/>
      <c r="H107" s="142"/>
    </row>
    <row r="108" spans="1:8" ht="30" x14ac:dyDescent="0.25">
      <c r="A108" s="86"/>
      <c r="B108" s="69"/>
      <c r="C108" s="58"/>
      <c r="D108" s="429" t="s">
        <v>694</v>
      </c>
      <c r="E108" s="430">
        <f>E103+1</f>
        <v>20</v>
      </c>
      <c r="F108" s="476" t="s">
        <v>1148</v>
      </c>
      <c r="G108" s="51"/>
      <c r="H108" s="54"/>
    </row>
    <row r="109" spans="1:8" ht="13.7" customHeight="1" x14ac:dyDescent="0.2">
      <c r="A109" s="59">
        <f t="shared" ref="A109:A115" si="24">SUMIF($G$5:$IW$5,"Equipment",$G109:$IW109)</f>
        <v>0</v>
      </c>
      <c r="B109" s="60">
        <f t="shared" ref="B109:B115" si="25">SUMIF($H$5:$IW$5,"Install",$H109:$IW109)</f>
        <v>0</v>
      </c>
      <c r="C109" s="61"/>
      <c r="D109" s="529" t="s">
        <v>696</v>
      </c>
      <c r="E109" s="530"/>
      <c r="F109" s="531"/>
      <c r="G109" s="63"/>
      <c r="H109" s="142"/>
    </row>
    <row r="110" spans="1:8" ht="13.7" customHeight="1" x14ac:dyDescent="0.2">
      <c r="A110" s="59">
        <f t="shared" si="24"/>
        <v>0</v>
      </c>
      <c r="B110" s="60">
        <f t="shared" si="25"/>
        <v>0</v>
      </c>
      <c r="C110" s="61"/>
      <c r="D110" s="529" t="s">
        <v>696</v>
      </c>
      <c r="E110" s="530"/>
      <c r="F110" s="531"/>
      <c r="G110" s="63"/>
      <c r="H110" s="142"/>
    </row>
    <row r="111" spans="1:8" ht="13.7" customHeight="1" x14ac:dyDescent="0.2">
      <c r="A111" s="59">
        <f t="shared" si="24"/>
        <v>0</v>
      </c>
      <c r="B111" s="60">
        <f t="shared" si="25"/>
        <v>0</v>
      </c>
      <c r="C111" s="61"/>
      <c r="D111" s="529" t="s">
        <v>696</v>
      </c>
      <c r="E111" s="530"/>
      <c r="F111" s="531"/>
      <c r="G111" s="63"/>
      <c r="H111" s="142"/>
    </row>
    <row r="112" spans="1:8" ht="13.7" customHeight="1" x14ac:dyDescent="0.2">
      <c r="A112" s="59">
        <f t="shared" si="24"/>
        <v>0</v>
      </c>
      <c r="B112" s="60">
        <f t="shared" si="25"/>
        <v>0</v>
      </c>
      <c r="C112" s="61"/>
      <c r="D112" s="529" t="s">
        <v>696</v>
      </c>
      <c r="E112" s="530"/>
      <c r="F112" s="531"/>
      <c r="G112" s="63"/>
      <c r="H112" s="142"/>
    </row>
    <row r="113" spans="1:8" ht="14.1" customHeight="1" x14ac:dyDescent="0.2">
      <c r="A113" s="59">
        <f t="shared" si="24"/>
        <v>0</v>
      </c>
      <c r="B113" s="60">
        <f t="shared" si="25"/>
        <v>0</v>
      </c>
      <c r="C113" s="61"/>
      <c r="D113" s="529" t="s">
        <v>696</v>
      </c>
      <c r="E113" s="530"/>
      <c r="F113" s="531"/>
      <c r="G113" s="63"/>
      <c r="H113" s="142"/>
    </row>
    <row r="114" spans="1:8" ht="14.1" customHeight="1" x14ac:dyDescent="0.2">
      <c r="A114" s="59">
        <f t="shared" si="24"/>
        <v>0</v>
      </c>
      <c r="B114" s="60">
        <f t="shared" si="25"/>
        <v>0</v>
      </c>
      <c r="C114" s="61"/>
      <c r="D114" s="529" t="s">
        <v>696</v>
      </c>
      <c r="E114" s="530"/>
      <c r="F114" s="531"/>
      <c r="G114" s="63"/>
      <c r="H114" s="142"/>
    </row>
    <row r="115" spans="1:8" ht="14.1" customHeight="1" x14ac:dyDescent="0.2">
      <c r="A115" s="59">
        <f t="shared" si="24"/>
        <v>0</v>
      </c>
      <c r="B115" s="60">
        <f t="shared" si="25"/>
        <v>0</v>
      </c>
      <c r="C115" s="61"/>
      <c r="D115" s="529" t="s">
        <v>696</v>
      </c>
      <c r="E115" s="530"/>
      <c r="F115" s="531"/>
      <c r="G115" s="63"/>
      <c r="H115" s="142"/>
    </row>
    <row r="116" spans="1:8" ht="30" x14ac:dyDescent="0.25">
      <c r="A116" s="86"/>
      <c r="B116" s="69"/>
      <c r="C116" s="58"/>
      <c r="D116" s="429" t="s">
        <v>694</v>
      </c>
      <c r="E116" s="430">
        <f>E108+1</f>
        <v>21</v>
      </c>
      <c r="F116" s="476" t="s">
        <v>1149</v>
      </c>
      <c r="G116" s="51"/>
      <c r="H116" s="54"/>
    </row>
    <row r="117" spans="1:8" ht="14.1" customHeight="1" x14ac:dyDescent="0.2">
      <c r="A117" s="59">
        <f>SUMIF($G$5:$IW$5,"Equipment",$G117:$IW117)</f>
        <v>0</v>
      </c>
      <c r="B117" s="60">
        <f>SUMIF($H$5:$IW$5,"Install",$H117:$IW117)</f>
        <v>0</v>
      </c>
      <c r="C117" s="61"/>
      <c r="D117" s="529" t="s">
        <v>696</v>
      </c>
      <c r="E117" s="530"/>
      <c r="F117" s="531"/>
      <c r="G117" s="63"/>
      <c r="H117" s="142"/>
    </row>
    <row r="118" spans="1:8" ht="14.1" customHeight="1" x14ac:dyDescent="0.2">
      <c r="A118" s="59">
        <f>SUMIF($G$5:$IW$5,"Equipment",$G118:$IW118)</f>
        <v>0</v>
      </c>
      <c r="B118" s="60">
        <f>SUMIF($H$5:$IW$5,"Install",$H118:$IW118)</f>
        <v>0</v>
      </c>
      <c r="C118" s="61"/>
      <c r="D118" s="529" t="s">
        <v>696</v>
      </c>
      <c r="E118" s="530"/>
      <c r="F118" s="531"/>
      <c r="G118" s="63"/>
      <c r="H118" s="142"/>
    </row>
    <row r="119" spans="1:8" ht="14.1" customHeight="1" x14ac:dyDescent="0.2">
      <c r="A119" s="59">
        <f>SUMIF($G$5:$IW$5,"Equipment",$G119:$IW119)</f>
        <v>0</v>
      </c>
      <c r="B119" s="60">
        <f>SUMIF($H$5:$IW$5,"Install",$H119:$IW119)</f>
        <v>0</v>
      </c>
      <c r="C119" s="61"/>
      <c r="D119" s="529" t="s">
        <v>696</v>
      </c>
      <c r="E119" s="530"/>
      <c r="F119" s="531"/>
      <c r="G119" s="63"/>
      <c r="H119" s="142"/>
    </row>
    <row r="120" spans="1:8" ht="30" x14ac:dyDescent="0.25">
      <c r="A120" s="86"/>
      <c r="B120" s="69"/>
      <c r="C120" s="58"/>
      <c r="D120" s="429" t="s">
        <v>694</v>
      </c>
      <c r="E120" s="430">
        <f>E116+1</f>
        <v>22</v>
      </c>
      <c r="F120" s="476" t="s">
        <v>1150</v>
      </c>
      <c r="G120" s="51"/>
      <c r="H120" s="54"/>
    </row>
    <row r="121" spans="1:8" ht="14.1" customHeight="1" x14ac:dyDescent="0.2">
      <c r="A121" s="59">
        <f>SUMIF($G$5:$IW$5,"Equipment",$G121:$IW121)</f>
        <v>0</v>
      </c>
      <c r="B121" s="60">
        <f>SUMIF($H$5:$IW$5,"Install",$H121:$IW121)</f>
        <v>0</v>
      </c>
      <c r="C121" s="61"/>
      <c r="D121" s="529" t="s">
        <v>696</v>
      </c>
      <c r="E121" s="530"/>
      <c r="F121" s="531"/>
      <c r="G121" s="63"/>
      <c r="H121" s="142"/>
    </row>
    <row r="122" spans="1:8" ht="14.1" customHeight="1" x14ac:dyDescent="0.2">
      <c r="A122" s="59">
        <f>SUMIF($G$5:$IW$5,"Equipment",$G122:$IW122)</f>
        <v>0</v>
      </c>
      <c r="B122" s="60">
        <f>SUMIF($H$5:$IW$5,"Install",$H122:$IW122)</f>
        <v>0</v>
      </c>
      <c r="C122" s="61"/>
      <c r="D122" s="529" t="s">
        <v>696</v>
      </c>
      <c r="E122" s="530"/>
      <c r="F122" s="531"/>
      <c r="G122" s="63"/>
      <c r="H122" s="142"/>
    </row>
    <row r="123" spans="1:8" ht="14.1" customHeight="1" x14ac:dyDescent="0.2">
      <c r="A123" s="59">
        <f>SUMIF($G$5:$IW$5,"Equipment",$G123:$IW123)</f>
        <v>0</v>
      </c>
      <c r="B123" s="60">
        <f>SUMIF($H$5:$IW$5,"Install",$H123:$IW123)</f>
        <v>0</v>
      </c>
      <c r="C123" s="61"/>
      <c r="D123" s="529" t="s">
        <v>696</v>
      </c>
      <c r="E123" s="530"/>
      <c r="F123" s="531"/>
      <c r="G123" s="63"/>
      <c r="H123" s="142"/>
    </row>
    <row r="124" spans="1:8" ht="30" x14ac:dyDescent="0.25">
      <c r="A124" s="86"/>
      <c r="B124" s="69"/>
      <c r="C124" s="58"/>
      <c r="D124" s="429" t="s">
        <v>694</v>
      </c>
      <c r="E124" s="430">
        <f>E120+1</f>
        <v>23</v>
      </c>
      <c r="F124" s="476" t="s">
        <v>1151</v>
      </c>
      <c r="G124" s="51"/>
      <c r="H124" s="54"/>
    </row>
    <row r="125" spans="1:8" ht="14.1" customHeight="1" x14ac:dyDescent="0.2">
      <c r="A125" s="59">
        <f>SUMIF($G$5:$IW$5,"Equipment",$G125:$IW125)</f>
        <v>0</v>
      </c>
      <c r="B125" s="60">
        <f>SUMIF($H$5:$IW$5,"Install",$H125:$IW125)</f>
        <v>0</v>
      </c>
      <c r="C125" s="61"/>
      <c r="D125" s="529" t="s">
        <v>696</v>
      </c>
      <c r="E125" s="530"/>
      <c r="F125" s="531"/>
      <c r="G125" s="63"/>
      <c r="H125" s="142"/>
    </row>
    <row r="126" spans="1:8" ht="14.1" customHeight="1" x14ac:dyDescent="0.2">
      <c r="A126" s="59">
        <f>SUMIF($G$5:$IW$5,"Equipment",$G126:$IW126)</f>
        <v>0</v>
      </c>
      <c r="B126" s="60">
        <f>SUMIF($H$5:$IW$5,"Install",$H126:$IW126)</f>
        <v>0</v>
      </c>
      <c r="C126" s="61"/>
      <c r="D126" s="529" t="s">
        <v>696</v>
      </c>
      <c r="E126" s="530"/>
      <c r="F126" s="531"/>
      <c r="G126" s="63"/>
      <c r="H126" s="142"/>
    </row>
    <row r="127" spans="1:8" ht="14.1" customHeight="1" x14ac:dyDescent="0.2">
      <c r="A127" s="59">
        <f>SUMIF($G$5:$IW$5,"Equipment",$G127:$IW127)</f>
        <v>0</v>
      </c>
      <c r="B127" s="60">
        <f>SUMIF($H$5:$IW$5,"Install",$H127:$IW127)</f>
        <v>0</v>
      </c>
      <c r="C127" s="61"/>
      <c r="D127" s="529" t="s">
        <v>696</v>
      </c>
      <c r="E127" s="530"/>
      <c r="F127" s="531"/>
      <c r="G127" s="63"/>
      <c r="H127" s="142"/>
    </row>
    <row r="128" spans="1:8" ht="30" x14ac:dyDescent="0.25">
      <c r="A128" s="86"/>
      <c r="B128" s="69"/>
      <c r="C128" s="58"/>
      <c r="D128" s="429" t="s">
        <v>694</v>
      </c>
      <c r="E128" s="430">
        <f>E124+1</f>
        <v>24</v>
      </c>
      <c r="F128" s="476" t="s">
        <v>1152</v>
      </c>
      <c r="G128" s="51"/>
      <c r="H128" s="54"/>
    </row>
    <row r="129" spans="1:8" ht="14.1" customHeight="1" x14ac:dyDescent="0.2">
      <c r="A129" s="59">
        <f>SUMIF($G$5:$IW$5,"Equipment",$G129:$IW129)</f>
        <v>0</v>
      </c>
      <c r="B129" s="60">
        <f>SUMIF($H$5:$IW$5,"Install",$H129:$IW129)</f>
        <v>0</v>
      </c>
      <c r="C129" s="61"/>
      <c r="D129" s="529" t="s">
        <v>696</v>
      </c>
      <c r="E129" s="530"/>
      <c r="F129" s="531"/>
      <c r="G129" s="63"/>
      <c r="H129" s="142"/>
    </row>
    <row r="130" spans="1:8" ht="14.1" customHeight="1" x14ac:dyDescent="0.2">
      <c r="A130" s="59">
        <f>SUMIF($G$5:$IW$5,"Equipment",$G130:$IW130)</f>
        <v>0</v>
      </c>
      <c r="B130" s="60">
        <f>SUMIF($H$5:$IW$5,"Install",$H130:$IW130)</f>
        <v>0</v>
      </c>
      <c r="C130" s="61"/>
      <c r="D130" s="529" t="s">
        <v>696</v>
      </c>
      <c r="E130" s="530"/>
      <c r="F130" s="531"/>
      <c r="G130" s="63"/>
      <c r="H130" s="142"/>
    </row>
    <row r="131" spans="1:8" ht="14.1" customHeight="1" x14ac:dyDescent="0.2">
      <c r="A131" s="59">
        <f>SUMIF($G$5:$IW$5,"Equipment",$G131:$IW131)</f>
        <v>0</v>
      </c>
      <c r="B131" s="60">
        <f>SUMIF($H$5:$IW$5,"Install",$H131:$IW131)</f>
        <v>0</v>
      </c>
      <c r="C131" s="61"/>
      <c r="D131" s="529" t="s">
        <v>696</v>
      </c>
      <c r="E131" s="530"/>
      <c r="F131" s="531"/>
      <c r="G131" s="63"/>
      <c r="H131" s="142"/>
    </row>
    <row r="132" spans="1:8" ht="30" x14ac:dyDescent="0.25">
      <c r="A132" s="86"/>
      <c r="B132" s="69"/>
      <c r="C132" s="58"/>
      <c r="D132" s="429" t="s">
        <v>694</v>
      </c>
      <c r="E132" s="430">
        <f>E128+1</f>
        <v>25</v>
      </c>
      <c r="F132" s="476" t="s">
        <v>1157</v>
      </c>
      <c r="G132" s="51"/>
      <c r="H132" s="54"/>
    </row>
    <row r="133" spans="1:8" ht="14.1" customHeight="1" x14ac:dyDescent="0.2">
      <c r="A133" s="59">
        <f>SUMIF($G$5:$IW$5,"Equipment",$G133:$IW133)</f>
        <v>0</v>
      </c>
      <c r="B133" s="60">
        <f>SUMIF($H$5:$IW$5,"Install",$H133:$IW133)</f>
        <v>0</v>
      </c>
      <c r="C133" s="61"/>
      <c r="D133" s="529" t="s">
        <v>696</v>
      </c>
      <c r="E133" s="530"/>
      <c r="F133" s="531"/>
      <c r="G133" s="63"/>
      <c r="H133" s="142"/>
    </row>
    <row r="134" spans="1:8" ht="14.1" customHeight="1" x14ac:dyDescent="0.2">
      <c r="A134" s="59">
        <f>SUMIF($G$5:$IW$5,"Equipment",$G134:$IW134)</f>
        <v>0</v>
      </c>
      <c r="B134" s="60">
        <f>SUMIF($H$5:$IW$5,"Install",$H134:$IW134)</f>
        <v>0</v>
      </c>
      <c r="C134" s="61"/>
      <c r="D134" s="529" t="s">
        <v>696</v>
      </c>
      <c r="E134" s="530"/>
      <c r="F134" s="531"/>
      <c r="G134" s="63"/>
      <c r="H134" s="142"/>
    </row>
    <row r="135" spans="1:8" ht="14.1" customHeight="1" x14ac:dyDescent="0.2">
      <c r="A135" s="59">
        <f>SUMIF($G$5:$IW$5,"Equipment",$G135:$IW135)</f>
        <v>0</v>
      </c>
      <c r="B135" s="60">
        <f>SUMIF($H$5:$IW$5,"Install",$H135:$IW135)</f>
        <v>0</v>
      </c>
      <c r="C135" s="61"/>
      <c r="D135" s="529" t="s">
        <v>696</v>
      </c>
      <c r="E135" s="530"/>
      <c r="F135" s="531"/>
      <c r="G135" s="63"/>
      <c r="H135" s="142"/>
    </row>
    <row r="136" spans="1:8" ht="30" x14ac:dyDescent="0.25">
      <c r="A136" s="86"/>
      <c r="B136" s="69"/>
      <c r="C136" s="58"/>
      <c r="D136" s="429" t="s">
        <v>694</v>
      </c>
      <c r="E136" s="430">
        <f>E132+1</f>
        <v>26</v>
      </c>
      <c r="F136" s="476" t="s">
        <v>731</v>
      </c>
      <c r="G136" s="51"/>
      <c r="H136" s="54"/>
    </row>
    <row r="137" spans="1:8" ht="15.75" customHeight="1" x14ac:dyDescent="0.2">
      <c r="A137" s="59">
        <f t="shared" ref="A137:A160" si="26">SUMIF($G$5:$IW$5,"Equipment",$G137:$IW137)</f>
        <v>0</v>
      </c>
      <c r="B137" s="60">
        <f t="shared" ref="B137:B160" si="27">SUMIF($H$5:$IW$5,"Install",$H137:$IW137)</f>
        <v>0</v>
      </c>
      <c r="C137" s="61"/>
      <c r="D137" s="529" t="s">
        <v>696</v>
      </c>
      <c r="E137" s="530"/>
      <c r="F137" s="531"/>
      <c r="G137" s="63"/>
      <c r="H137" s="142"/>
    </row>
    <row r="138" spans="1:8" ht="15.75" customHeight="1" x14ac:dyDescent="0.2">
      <c r="A138" s="59">
        <f t="shared" si="26"/>
        <v>0</v>
      </c>
      <c r="B138" s="60">
        <f t="shared" si="27"/>
        <v>0</v>
      </c>
      <c r="C138" s="61"/>
      <c r="D138" s="529" t="s">
        <v>696</v>
      </c>
      <c r="E138" s="530"/>
      <c r="F138" s="531"/>
      <c r="G138" s="63"/>
      <c r="H138" s="142"/>
    </row>
    <row r="139" spans="1:8" ht="15" customHeight="1" thickBot="1" x14ac:dyDescent="0.25">
      <c r="A139" s="76">
        <f t="shared" si="26"/>
        <v>0</v>
      </c>
      <c r="B139" s="77">
        <f t="shared" si="27"/>
        <v>0</v>
      </c>
      <c r="C139" s="78"/>
      <c r="D139" s="537" t="s">
        <v>696</v>
      </c>
      <c r="E139" s="538"/>
      <c r="F139" s="539"/>
      <c r="G139" s="63"/>
      <c r="H139" s="142"/>
    </row>
    <row r="140" spans="1:8" ht="30" x14ac:dyDescent="0.25">
      <c r="A140" s="86"/>
      <c r="B140" s="69"/>
      <c r="C140" s="58"/>
      <c r="D140" s="429" t="s">
        <v>694</v>
      </c>
      <c r="E140" s="430">
        <f>E136+1</f>
        <v>27</v>
      </c>
      <c r="F140" s="154" t="s">
        <v>732</v>
      </c>
      <c r="G140" s="51"/>
      <c r="H140" s="54"/>
    </row>
    <row r="141" spans="1:8" ht="14.1" customHeight="1" x14ac:dyDescent="0.2">
      <c r="A141" s="59">
        <f t="shared" si="26"/>
        <v>0</v>
      </c>
      <c r="B141" s="60">
        <f t="shared" si="27"/>
        <v>0</v>
      </c>
      <c r="C141" s="61"/>
      <c r="D141" s="529" t="s">
        <v>696</v>
      </c>
      <c r="E141" s="530"/>
      <c r="F141" s="531"/>
      <c r="G141" s="63"/>
      <c r="H141" s="142"/>
    </row>
    <row r="142" spans="1:8" ht="15.75" customHeight="1" x14ac:dyDescent="0.2">
      <c r="A142" s="59">
        <f t="shared" si="26"/>
        <v>0</v>
      </c>
      <c r="B142" s="60">
        <f t="shared" si="27"/>
        <v>0</v>
      </c>
      <c r="C142" s="61"/>
      <c r="D142" s="529" t="s">
        <v>696</v>
      </c>
      <c r="E142" s="530"/>
      <c r="F142" s="531"/>
      <c r="G142" s="63"/>
      <c r="H142" s="142"/>
    </row>
    <row r="143" spans="1:8" ht="15.75" customHeight="1" x14ac:dyDescent="0.2">
      <c r="A143" s="59">
        <f t="shared" si="26"/>
        <v>0</v>
      </c>
      <c r="B143" s="60">
        <f t="shared" si="27"/>
        <v>0</v>
      </c>
      <c r="C143" s="61"/>
      <c r="D143" s="529" t="s">
        <v>696</v>
      </c>
      <c r="E143" s="530"/>
      <c r="F143" s="531"/>
      <c r="G143" s="63"/>
      <c r="H143" s="142"/>
    </row>
    <row r="144" spans="1:8" ht="15.75" customHeight="1" x14ac:dyDescent="0.2">
      <c r="A144" s="59">
        <f t="shared" si="26"/>
        <v>0</v>
      </c>
      <c r="B144" s="60">
        <f t="shared" si="27"/>
        <v>0</v>
      </c>
      <c r="C144" s="61"/>
      <c r="D144" s="529" t="s">
        <v>696</v>
      </c>
      <c r="E144" s="530"/>
      <c r="F144" s="531"/>
      <c r="G144" s="63"/>
      <c r="H144" s="142"/>
    </row>
    <row r="145" spans="1:8" ht="15.75" customHeight="1" x14ac:dyDescent="0.2">
      <c r="A145" s="59">
        <f t="shared" si="26"/>
        <v>0</v>
      </c>
      <c r="B145" s="60">
        <f t="shared" si="27"/>
        <v>0</v>
      </c>
      <c r="C145" s="61"/>
      <c r="D145" s="529" t="s">
        <v>696</v>
      </c>
      <c r="E145" s="530"/>
      <c r="F145" s="531"/>
      <c r="G145" s="63"/>
      <c r="H145" s="142"/>
    </row>
    <row r="146" spans="1:8" ht="15" customHeight="1" thickBot="1" x14ac:dyDescent="0.25">
      <c r="A146" s="76">
        <f t="shared" si="26"/>
        <v>0</v>
      </c>
      <c r="B146" s="77">
        <f t="shared" si="27"/>
        <v>0</v>
      </c>
      <c r="C146" s="78"/>
      <c r="D146" s="537" t="s">
        <v>696</v>
      </c>
      <c r="E146" s="538"/>
      <c r="F146" s="539"/>
      <c r="G146" s="63"/>
      <c r="H146" s="142"/>
    </row>
    <row r="147" spans="1:8" ht="30" x14ac:dyDescent="0.25">
      <c r="A147" s="86"/>
      <c r="B147" s="69"/>
      <c r="C147" s="58"/>
      <c r="D147" s="429" t="s">
        <v>694</v>
      </c>
      <c r="E147" s="430">
        <f>E140+1</f>
        <v>28</v>
      </c>
      <c r="F147" s="154" t="s">
        <v>732</v>
      </c>
      <c r="G147" s="51"/>
      <c r="H147" s="54"/>
    </row>
    <row r="148" spans="1:8" ht="14.1" customHeight="1" x14ac:dyDescent="0.2">
      <c r="A148" s="59">
        <f t="shared" si="26"/>
        <v>0</v>
      </c>
      <c r="B148" s="60">
        <f t="shared" si="27"/>
        <v>0</v>
      </c>
      <c r="C148" s="61"/>
      <c r="D148" s="529" t="s">
        <v>696</v>
      </c>
      <c r="E148" s="530"/>
      <c r="F148" s="531"/>
      <c r="G148" s="63"/>
      <c r="H148" s="142"/>
    </row>
    <row r="149" spans="1:8" ht="15.75" customHeight="1" x14ac:dyDescent="0.2">
      <c r="A149" s="59">
        <f t="shared" si="26"/>
        <v>0</v>
      </c>
      <c r="B149" s="60">
        <f t="shared" si="27"/>
        <v>0</v>
      </c>
      <c r="C149" s="61"/>
      <c r="D149" s="529" t="s">
        <v>696</v>
      </c>
      <c r="E149" s="530"/>
      <c r="F149" s="531"/>
      <c r="G149" s="63"/>
      <c r="H149" s="142"/>
    </row>
    <row r="150" spans="1:8" ht="15.75" customHeight="1" x14ac:dyDescent="0.2">
      <c r="A150" s="59">
        <f t="shared" si="26"/>
        <v>0</v>
      </c>
      <c r="B150" s="60">
        <f t="shared" si="27"/>
        <v>0</v>
      </c>
      <c r="C150" s="61"/>
      <c r="D150" s="529" t="s">
        <v>696</v>
      </c>
      <c r="E150" s="530"/>
      <c r="F150" s="531"/>
      <c r="G150" s="63"/>
      <c r="H150" s="142"/>
    </row>
    <row r="151" spans="1:8" ht="15.75" customHeight="1" x14ac:dyDescent="0.2">
      <c r="A151" s="59">
        <f t="shared" si="26"/>
        <v>0</v>
      </c>
      <c r="B151" s="60">
        <f t="shared" si="27"/>
        <v>0</v>
      </c>
      <c r="C151" s="61"/>
      <c r="D151" s="529" t="s">
        <v>696</v>
      </c>
      <c r="E151" s="530"/>
      <c r="F151" s="531"/>
      <c r="G151" s="63"/>
      <c r="H151" s="142"/>
    </row>
    <row r="152" spans="1:8" ht="15.75" customHeight="1" x14ac:dyDescent="0.2">
      <c r="A152" s="59">
        <f t="shared" si="26"/>
        <v>0</v>
      </c>
      <c r="B152" s="60">
        <f t="shared" si="27"/>
        <v>0</v>
      </c>
      <c r="C152" s="61"/>
      <c r="D152" s="529" t="s">
        <v>696</v>
      </c>
      <c r="E152" s="530"/>
      <c r="F152" s="531"/>
      <c r="G152" s="63"/>
      <c r="H152" s="142"/>
    </row>
    <row r="153" spans="1:8" ht="15" customHeight="1" thickBot="1" x14ac:dyDescent="0.25">
      <c r="A153" s="76">
        <f t="shared" si="26"/>
        <v>0</v>
      </c>
      <c r="B153" s="77">
        <f t="shared" si="27"/>
        <v>0</v>
      </c>
      <c r="C153" s="78"/>
      <c r="D153" s="537" t="s">
        <v>696</v>
      </c>
      <c r="E153" s="538"/>
      <c r="F153" s="539"/>
      <c r="G153" s="63"/>
      <c r="H153" s="142"/>
    </row>
    <row r="154" spans="1:8" ht="30" x14ac:dyDescent="0.25">
      <c r="A154" s="86"/>
      <c r="B154" s="69"/>
      <c r="C154" s="58"/>
      <c r="D154" s="429" t="s">
        <v>694</v>
      </c>
      <c r="E154" s="430">
        <f>E147+1</f>
        <v>29</v>
      </c>
      <c r="F154" s="154" t="s">
        <v>732</v>
      </c>
      <c r="G154" s="51"/>
      <c r="H154" s="54"/>
    </row>
    <row r="155" spans="1:8" ht="14.1" customHeight="1" x14ac:dyDescent="0.2">
      <c r="A155" s="59">
        <f t="shared" si="26"/>
        <v>0</v>
      </c>
      <c r="B155" s="60">
        <f t="shared" si="27"/>
        <v>0</v>
      </c>
      <c r="C155" s="61"/>
      <c r="D155" s="529" t="s">
        <v>696</v>
      </c>
      <c r="E155" s="530"/>
      <c r="F155" s="531"/>
      <c r="G155" s="63"/>
      <c r="H155" s="142"/>
    </row>
    <row r="156" spans="1:8" ht="15.75" customHeight="1" x14ac:dyDescent="0.2">
      <c r="A156" s="59">
        <f t="shared" si="26"/>
        <v>0</v>
      </c>
      <c r="B156" s="60">
        <f t="shared" si="27"/>
        <v>0</v>
      </c>
      <c r="C156" s="61"/>
      <c r="D156" s="529" t="s">
        <v>696</v>
      </c>
      <c r="E156" s="530"/>
      <c r="F156" s="531"/>
      <c r="G156" s="63"/>
      <c r="H156" s="142"/>
    </row>
    <row r="157" spans="1:8" ht="15.75" customHeight="1" x14ac:dyDescent="0.2">
      <c r="A157" s="59">
        <f t="shared" si="26"/>
        <v>0</v>
      </c>
      <c r="B157" s="60">
        <f t="shared" si="27"/>
        <v>0</v>
      </c>
      <c r="C157" s="61"/>
      <c r="D157" s="529" t="s">
        <v>696</v>
      </c>
      <c r="E157" s="530"/>
      <c r="F157" s="531"/>
      <c r="G157" s="63"/>
      <c r="H157" s="142"/>
    </row>
    <row r="158" spans="1:8" ht="15.75" customHeight="1" x14ac:dyDescent="0.2">
      <c r="A158" s="59">
        <f t="shared" si="26"/>
        <v>0</v>
      </c>
      <c r="B158" s="60">
        <f t="shared" si="27"/>
        <v>0</v>
      </c>
      <c r="C158" s="61"/>
      <c r="D158" s="529" t="s">
        <v>696</v>
      </c>
      <c r="E158" s="530"/>
      <c r="F158" s="531"/>
      <c r="G158" s="63"/>
      <c r="H158" s="142"/>
    </row>
    <row r="159" spans="1:8" ht="15.75" customHeight="1" x14ac:dyDescent="0.2">
      <c r="A159" s="59">
        <f t="shared" si="26"/>
        <v>0</v>
      </c>
      <c r="B159" s="60">
        <f t="shared" si="27"/>
        <v>0</v>
      </c>
      <c r="C159" s="61"/>
      <c r="D159" s="529" t="s">
        <v>696</v>
      </c>
      <c r="E159" s="530"/>
      <c r="F159" s="531"/>
      <c r="G159" s="63"/>
      <c r="H159" s="142"/>
    </row>
    <row r="160" spans="1:8" ht="15" customHeight="1" thickBot="1" x14ac:dyDescent="0.25">
      <c r="A160" s="76">
        <f t="shared" si="26"/>
        <v>0</v>
      </c>
      <c r="B160" s="77">
        <f t="shared" si="27"/>
        <v>0</v>
      </c>
      <c r="C160" s="78"/>
      <c r="D160" s="537" t="s">
        <v>696</v>
      </c>
      <c r="E160" s="538"/>
      <c r="F160" s="539"/>
      <c r="G160" s="63"/>
      <c r="H160" s="142"/>
    </row>
  </sheetData>
  <mergeCells count="129">
    <mergeCell ref="D135:F135"/>
    <mergeCell ref="D100:F100"/>
    <mergeCell ref="D34:F34"/>
    <mergeCell ref="D35:F35"/>
    <mergeCell ref="D64:F64"/>
    <mergeCell ref="D65:F65"/>
    <mergeCell ref="D66:F66"/>
    <mergeCell ref="D67:F67"/>
    <mergeCell ref="D68:F68"/>
    <mergeCell ref="D60:F60"/>
    <mergeCell ref="D61:F61"/>
    <mergeCell ref="D62:F62"/>
    <mergeCell ref="D63:F63"/>
    <mergeCell ref="D56:F56"/>
    <mergeCell ref="D57:F57"/>
    <mergeCell ref="D58:F58"/>
    <mergeCell ref="D50:F50"/>
    <mergeCell ref="D44:F44"/>
    <mergeCell ref="D45:F45"/>
    <mergeCell ref="D46:F46"/>
    <mergeCell ref="D47:F47"/>
    <mergeCell ref="D48:F48"/>
    <mergeCell ref="D39:F39"/>
    <mergeCell ref="D40:F40"/>
    <mergeCell ref="D151:F151"/>
    <mergeCell ref="D152:F152"/>
    <mergeCell ref="D153:F153"/>
    <mergeCell ref="D160:F160"/>
    <mergeCell ref="D155:F155"/>
    <mergeCell ref="D156:F156"/>
    <mergeCell ref="D157:F157"/>
    <mergeCell ref="D158:F158"/>
    <mergeCell ref="D159:F159"/>
    <mergeCell ref="D142:F142"/>
    <mergeCell ref="D143:F143"/>
    <mergeCell ref="D144:F144"/>
    <mergeCell ref="D145:F145"/>
    <mergeCell ref="D146:F146"/>
    <mergeCell ref="D148:F148"/>
    <mergeCell ref="D149:F149"/>
    <mergeCell ref="D150:F150"/>
    <mergeCell ref="D84:F84"/>
    <mergeCell ref="D86:F86"/>
    <mergeCell ref="D88:F88"/>
    <mergeCell ref="D87:F87"/>
    <mergeCell ref="D90:F90"/>
    <mergeCell ref="D104:F104"/>
    <mergeCell ref="D106:F106"/>
    <mergeCell ref="D107:F107"/>
    <mergeCell ref="D121:F121"/>
    <mergeCell ref="D122:F122"/>
    <mergeCell ref="D123:F123"/>
    <mergeCell ref="D129:F129"/>
    <mergeCell ref="D130:F130"/>
    <mergeCell ref="D131:F131"/>
    <mergeCell ref="D133:F133"/>
    <mergeCell ref="D134:F134"/>
    <mergeCell ref="A1:C1"/>
    <mergeCell ref="D22:F22"/>
    <mergeCell ref="D1:F1"/>
    <mergeCell ref="D2:F2"/>
    <mergeCell ref="D3:F3"/>
    <mergeCell ref="D53:F53"/>
    <mergeCell ref="D141:F141"/>
    <mergeCell ref="D54:F54"/>
    <mergeCell ref="D137:F137"/>
    <mergeCell ref="D138:F138"/>
    <mergeCell ref="D139:F139"/>
    <mergeCell ref="D82:F82"/>
    <mergeCell ref="D83:F83"/>
    <mergeCell ref="D92:F92"/>
    <mergeCell ref="D93:F93"/>
    <mergeCell ref="D94:F94"/>
    <mergeCell ref="D96:F96"/>
    <mergeCell ref="D97:F97"/>
    <mergeCell ref="D98:F98"/>
    <mergeCell ref="D89:F89"/>
    <mergeCell ref="D119:F119"/>
    <mergeCell ref="D125:F125"/>
    <mergeCell ref="D101:F101"/>
    <mergeCell ref="D102:F102"/>
    <mergeCell ref="G4:H4"/>
    <mergeCell ref="D26:F26"/>
    <mergeCell ref="D27:F27"/>
    <mergeCell ref="D51:F51"/>
    <mergeCell ref="D52:F52"/>
    <mergeCell ref="D23:F23"/>
    <mergeCell ref="D24:F24"/>
    <mergeCell ref="D25:F25"/>
    <mergeCell ref="D14:F14"/>
    <mergeCell ref="D15:F15"/>
    <mergeCell ref="D16:F16"/>
    <mergeCell ref="D29:F29"/>
    <mergeCell ref="D30:F30"/>
    <mergeCell ref="D31:F31"/>
    <mergeCell ref="D9:F9"/>
    <mergeCell ref="D10:F10"/>
    <mergeCell ref="D11:F11"/>
    <mergeCell ref="D12:F12"/>
    <mergeCell ref="D18:F18"/>
    <mergeCell ref="D19:F19"/>
    <mergeCell ref="D20:F20"/>
    <mergeCell ref="D33:F33"/>
    <mergeCell ref="D36:F36"/>
    <mergeCell ref="D37:F37"/>
    <mergeCell ref="D41:F41"/>
    <mergeCell ref="D43:F43"/>
    <mergeCell ref="D69:F69"/>
    <mergeCell ref="D70:F70"/>
    <mergeCell ref="D71:F71"/>
    <mergeCell ref="D72:F72"/>
    <mergeCell ref="D74:F74"/>
    <mergeCell ref="D75:F75"/>
    <mergeCell ref="D76:F76"/>
    <mergeCell ref="D78:F78"/>
    <mergeCell ref="D79:F79"/>
    <mergeCell ref="D80:F80"/>
    <mergeCell ref="D127:F127"/>
    <mergeCell ref="D113:F113"/>
    <mergeCell ref="D114:F114"/>
    <mergeCell ref="D115:F115"/>
    <mergeCell ref="D117:F117"/>
    <mergeCell ref="D118:F118"/>
    <mergeCell ref="D109:F109"/>
    <mergeCell ref="D110:F110"/>
    <mergeCell ref="D111:F111"/>
    <mergeCell ref="D112:F112"/>
    <mergeCell ref="D126:F126"/>
    <mergeCell ref="D105:F105"/>
  </mergeCells>
  <hyperlinks>
    <hyperlink ref="A2" location="'Project Summation'!A1" display="'Project Summation'!A1" xr:uid="{4DE35CB5-FF32-9343-990C-F0F6073D4B50}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10199F-D783-482F-B2EB-FEDF3C9F63F9}">
  <dimension ref="A1:AI44"/>
  <sheetViews>
    <sheetView zoomScaleNormal="100" workbookViewId="0">
      <pane xSplit="5" ySplit="6" topLeftCell="F7" activePane="bottomRight" state="frozen"/>
      <selection pane="topRight" activeCell="E10" sqref="E10"/>
      <selection pane="bottomLeft" activeCell="E10" sqref="E10"/>
      <selection pane="bottomRight" activeCell="C8" sqref="C8"/>
    </sheetView>
  </sheetViews>
  <sheetFormatPr defaultColWidth="10.85546875" defaultRowHeight="14.25" x14ac:dyDescent="0.2"/>
  <cols>
    <col min="1" max="1" width="19.85546875" style="4" customWidth="1"/>
    <col min="2" max="2" width="23.7109375" style="4" customWidth="1"/>
    <col min="3" max="3" width="25.140625" style="108" customWidth="1"/>
    <col min="4" max="4" width="8.42578125" style="4" customWidth="1"/>
    <col min="5" max="5" width="52.28515625" style="4" customWidth="1"/>
    <col min="6" max="35" width="19.28515625" style="9" customWidth="1"/>
    <col min="36" max="278" width="10.85546875" style="4"/>
    <col min="279" max="280" width="19.28515625" style="4" customWidth="1"/>
    <col min="281" max="281" width="10" style="4" customWidth="1"/>
    <col min="282" max="282" width="8.42578125" style="4" customWidth="1"/>
    <col min="283" max="283" width="52.28515625" style="4" customWidth="1"/>
    <col min="284" max="291" width="19.28515625" style="4" customWidth="1"/>
    <col min="292" max="534" width="10.85546875" style="4"/>
    <col min="535" max="536" width="19.28515625" style="4" customWidth="1"/>
    <col min="537" max="537" width="10" style="4" customWidth="1"/>
    <col min="538" max="538" width="8.42578125" style="4" customWidth="1"/>
    <col min="539" max="539" width="52.28515625" style="4" customWidth="1"/>
    <col min="540" max="547" width="19.28515625" style="4" customWidth="1"/>
    <col min="548" max="790" width="10.85546875" style="4"/>
    <col min="791" max="792" width="19.28515625" style="4" customWidth="1"/>
    <col min="793" max="793" width="10" style="4" customWidth="1"/>
    <col min="794" max="794" width="8.42578125" style="4" customWidth="1"/>
    <col min="795" max="795" width="52.28515625" style="4" customWidth="1"/>
    <col min="796" max="803" width="19.28515625" style="4" customWidth="1"/>
    <col min="804" max="1046" width="10.85546875" style="4"/>
    <col min="1047" max="1048" width="19.28515625" style="4" customWidth="1"/>
    <col min="1049" max="1049" width="10" style="4" customWidth="1"/>
    <col min="1050" max="1050" width="8.42578125" style="4" customWidth="1"/>
    <col min="1051" max="1051" width="52.28515625" style="4" customWidth="1"/>
    <col min="1052" max="1059" width="19.28515625" style="4" customWidth="1"/>
    <col min="1060" max="1302" width="10.85546875" style="4"/>
    <col min="1303" max="1304" width="19.28515625" style="4" customWidth="1"/>
    <col min="1305" max="1305" width="10" style="4" customWidth="1"/>
    <col min="1306" max="1306" width="8.42578125" style="4" customWidth="1"/>
    <col min="1307" max="1307" width="52.28515625" style="4" customWidth="1"/>
    <col min="1308" max="1315" width="19.28515625" style="4" customWidth="1"/>
    <col min="1316" max="1558" width="10.85546875" style="4"/>
    <col min="1559" max="1560" width="19.28515625" style="4" customWidth="1"/>
    <col min="1561" max="1561" width="10" style="4" customWidth="1"/>
    <col min="1562" max="1562" width="8.42578125" style="4" customWidth="1"/>
    <col min="1563" max="1563" width="52.28515625" style="4" customWidth="1"/>
    <col min="1564" max="1571" width="19.28515625" style="4" customWidth="1"/>
    <col min="1572" max="1814" width="10.85546875" style="4"/>
    <col min="1815" max="1816" width="19.28515625" style="4" customWidth="1"/>
    <col min="1817" max="1817" width="10" style="4" customWidth="1"/>
    <col min="1818" max="1818" width="8.42578125" style="4" customWidth="1"/>
    <col min="1819" max="1819" width="52.28515625" style="4" customWidth="1"/>
    <col min="1820" max="1827" width="19.28515625" style="4" customWidth="1"/>
    <col min="1828" max="2070" width="10.85546875" style="4"/>
    <col min="2071" max="2072" width="19.28515625" style="4" customWidth="1"/>
    <col min="2073" max="2073" width="10" style="4" customWidth="1"/>
    <col min="2074" max="2074" width="8.42578125" style="4" customWidth="1"/>
    <col min="2075" max="2075" width="52.28515625" style="4" customWidth="1"/>
    <col min="2076" max="2083" width="19.28515625" style="4" customWidth="1"/>
    <col min="2084" max="2326" width="10.85546875" style="4"/>
    <col min="2327" max="2328" width="19.28515625" style="4" customWidth="1"/>
    <col min="2329" max="2329" width="10" style="4" customWidth="1"/>
    <col min="2330" max="2330" width="8.42578125" style="4" customWidth="1"/>
    <col min="2331" max="2331" width="52.28515625" style="4" customWidth="1"/>
    <col min="2332" max="2339" width="19.28515625" style="4" customWidth="1"/>
    <col min="2340" max="2582" width="10.85546875" style="4"/>
    <col min="2583" max="2584" width="19.28515625" style="4" customWidth="1"/>
    <col min="2585" max="2585" width="10" style="4" customWidth="1"/>
    <col min="2586" max="2586" width="8.42578125" style="4" customWidth="1"/>
    <col min="2587" max="2587" width="52.28515625" style="4" customWidth="1"/>
    <col min="2588" max="2595" width="19.28515625" style="4" customWidth="1"/>
    <col min="2596" max="2838" width="10.85546875" style="4"/>
    <col min="2839" max="2840" width="19.28515625" style="4" customWidth="1"/>
    <col min="2841" max="2841" width="10" style="4" customWidth="1"/>
    <col min="2842" max="2842" width="8.42578125" style="4" customWidth="1"/>
    <col min="2843" max="2843" width="52.28515625" style="4" customWidth="1"/>
    <col min="2844" max="2851" width="19.28515625" style="4" customWidth="1"/>
    <col min="2852" max="3094" width="10.85546875" style="4"/>
    <col min="3095" max="3096" width="19.28515625" style="4" customWidth="1"/>
    <col min="3097" max="3097" width="10" style="4" customWidth="1"/>
    <col min="3098" max="3098" width="8.42578125" style="4" customWidth="1"/>
    <col min="3099" max="3099" width="52.28515625" style="4" customWidth="1"/>
    <col min="3100" max="3107" width="19.28515625" style="4" customWidth="1"/>
    <col min="3108" max="3350" width="10.85546875" style="4"/>
    <col min="3351" max="3352" width="19.28515625" style="4" customWidth="1"/>
    <col min="3353" max="3353" width="10" style="4" customWidth="1"/>
    <col min="3354" max="3354" width="8.42578125" style="4" customWidth="1"/>
    <col min="3355" max="3355" width="52.28515625" style="4" customWidth="1"/>
    <col min="3356" max="3363" width="19.28515625" style="4" customWidth="1"/>
    <col min="3364" max="3606" width="10.85546875" style="4"/>
    <col min="3607" max="3608" width="19.28515625" style="4" customWidth="1"/>
    <col min="3609" max="3609" width="10" style="4" customWidth="1"/>
    <col min="3610" max="3610" width="8.42578125" style="4" customWidth="1"/>
    <col min="3611" max="3611" width="52.28515625" style="4" customWidth="1"/>
    <col min="3612" max="3619" width="19.28515625" style="4" customWidth="1"/>
    <col min="3620" max="3862" width="10.85546875" style="4"/>
    <col min="3863" max="3864" width="19.28515625" style="4" customWidth="1"/>
    <col min="3865" max="3865" width="10" style="4" customWidth="1"/>
    <col min="3866" max="3866" width="8.42578125" style="4" customWidth="1"/>
    <col min="3867" max="3867" width="52.28515625" style="4" customWidth="1"/>
    <col min="3868" max="3875" width="19.28515625" style="4" customWidth="1"/>
    <col min="3876" max="4118" width="10.85546875" style="4"/>
    <col min="4119" max="4120" width="19.28515625" style="4" customWidth="1"/>
    <col min="4121" max="4121" width="10" style="4" customWidth="1"/>
    <col min="4122" max="4122" width="8.42578125" style="4" customWidth="1"/>
    <col min="4123" max="4123" width="52.28515625" style="4" customWidth="1"/>
    <col min="4124" max="4131" width="19.28515625" style="4" customWidth="1"/>
    <col min="4132" max="4374" width="10.85546875" style="4"/>
    <col min="4375" max="4376" width="19.28515625" style="4" customWidth="1"/>
    <col min="4377" max="4377" width="10" style="4" customWidth="1"/>
    <col min="4378" max="4378" width="8.42578125" style="4" customWidth="1"/>
    <col min="4379" max="4379" width="52.28515625" style="4" customWidth="1"/>
    <col min="4380" max="4387" width="19.28515625" style="4" customWidth="1"/>
    <col min="4388" max="4630" width="10.85546875" style="4"/>
    <col min="4631" max="4632" width="19.28515625" style="4" customWidth="1"/>
    <col min="4633" max="4633" width="10" style="4" customWidth="1"/>
    <col min="4634" max="4634" width="8.42578125" style="4" customWidth="1"/>
    <col min="4635" max="4635" width="52.28515625" style="4" customWidth="1"/>
    <col min="4636" max="4643" width="19.28515625" style="4" customWidth="1"/>
    <col min="4644" max="4886" width="10.85546875" style="4"/>
    <col min="4887" max="4888" width="19.28515625" style="4" customWidth="1"/>
    <col min="4889" max="4889" width="10" style="4" customWidth="1"/>
    <col min="4890" max="4890" width="8.42578125" style="4" customWidth="1"/>
    <col min="4891" max="4891" width="52.28515625" style="4" customWidth="1"/>
    <col min="4892" max="4899" width="19.28515625" style="4" customWidth="1"/>
    <col min="4900" max="5142" width="10.85546875" style="4"/>
    <col min="5143" max="5144" width="19.28515625" style="4" customWidth="1"/>
    <col min="5145" max="5145" width="10" style="4" customWidth="1"/>
    <col min="5146" max="5146" width="8.42578125" style="4" customWidth="1"/>
    <col min="5147" max="5147" width="52.28515625" style="4" customWidth="1"/>
    <col min="5148" max="5155" width="19.28515625" style="4" customWidth="1"/>
    <col min="5156" max="5398" width="10.85546875" style="4"/>
    <col min="5399" max="5400" width="19.28515625" style="4" customWidth="1"/>
    <col min="5401" max="5401" width="10" style="4" customWidth="1"/>
    <col min="5402" max="5402" width="8.42578125" style="4" customWidth="1"/>
    <col min="5403" max="5403" width="52.28515625" style="4" customWidth="1"/>
    <col min="5404" max="5411" width="19.28515625" style="4" customWidth="1"/>
    <col min="5412" max="5654" width="10.85546875" style="4"/>
    <col min="5655" max="5656" width="19.28515625" style="4" customWidth="1"/>
    <col min="5657" max="5657" width="10" style="4" customWidth="1"/>
    <col min="5658" max="5658" width="8.42578125" style="4" customWidth="1"/>
    <col min="5659" max="5659" width="52.28515625" style="4" customWidth="1"/>
    <col min="5660" max="5667" width="19.28515625" style="4" customWidth="1"/>
    <col min="5668" max="5910" width="10.85546875" style="4"/>
    <col min="5911" max="5912" width="19.28515625" style="4" customWidth="1"/>
    <col min="5913" max="5913" width="10" style="4" customWidth="1"/>
    <col min="5914" max="5914" width="8.42578125" style="4" customWidth="1"/>
    <col min="5915" max="5915" width="52.28515625" style="4" customWidth="1"/>
    <col min="5916" max="5923" width="19.28515625" style="4" customWidth="1"/>
    <col min="5924" max="6166" width="10.85546875" style="4"/>
    <col min="6167" max="6168" width="19.28515625" style="4" customWidth="1"/>
    <col min="6169" max="6169" width="10" style="4" customWidth="1"/>
    <col min="6170" max="6170" width="8.42578125" style="4" customWidth="1"/>
    <col min="6171" max="6171" width="52.28515625" style="4" customWidth="1"/>
    <col min="6172" max="6179" width="19.28515625" style="4" customWidth="1"/>
    <col min="6180" max="6422" width="10.85546875" style="4"/>
    <col min="6423" max="6424" width="19.28515625" style="4" customWidth="1"/>
    <col min="6425" max="6425" width="10" style="4" customWidth="1"/>
    <col min="6426" max="6426" width="8.42578125" style="4" customWidth="1"/>
    <col min="6427" max="6427" width="52.28515625" style="4" customWidth="1"/>
    <col min="6428" max="6435" width="19.28515625" style="4" customWidth="1"/>
    <col min="6436" max="6678" width="10.85546875" style="4"/>
    <col min="6679" max="6680" width="19.28515625" style="4" customWidth="1"/>
    <col min="6681" max="6681" width="10" style="4" customWidth="1"/>
    <col min="6682" max="6682" width="8.42578125" style="4" customWidth="1"/>
    <col min="6683" max="6683" width="52.28515625" style="4" customWidth="1"/>
    <col min="6684" max="6691" width="19.28515625" style="4" customWidth="1"/>
    <col min="6692" max="6934" width="10.85546875" style="4"/>
    <col min="6935" max="6936" width="19.28515625" style="4" customWidth="1"/>
    <col min="6937" max="6937" width="10" style="4" customWidth="1"/>
    <col min="6938" max="6938" width="8.42578125" style="4" customWidth="1"/>
    <col min="6939" max="6939" width="52.28515625" style="4" customWidth="1"/>
    <col min="6940" max="6947" width="19.28515625" style="4" customWidth="1"/>
    <col min="6948" max="7190" width="10.85546875" style="4"/>
    <col min="7191" max="7192" width="19.28515625" style="4" customWidth="1"/>
    <col min="7193" max="7193" width="10" style="4" customWidth="1"/>
    <col min="7194" max="7194" width="8.42578125" style="4" customWidth="1"/>
    <col min="7195" max="7195" width="52.28515625" style="4" customWidth="1"/>
    <col min="7196" max="7203" width="19.28515625" style="4" customWidth="1"/>
    <col min="7204" max="7446" width="10.85546875" style="4"/>
    <col min="7447" max="7448" width="19.28515625" style="4" customWidth="1"/>
    <col min="7449" max="7449" width="10" style="4" customWidth="1"/>
    <col min="7450" max="7450" width="8.42578125" style="4" customWidth="1"/>
    <col min="7451" max="7451" width="52.28515625" style="4" customWidth="1"/>
    <col min="7452" max="7459" width="19.28515625" style="4" customWidth="1"/>
    <col min="7460" max="7702" width="10.85546875" style="4"/>
    <col min="7703" max="7704" width="19.28515625" style="4" customWidth="1"/>
    <col min="7705" max="7705" width="10" style="4" customWidth="1"/>
    <col min="7706" max="7706" width="8.42578125" style="4" customWidth="1"/>
    <col min="7707" max="7707" width="52.28515625" style="4" customWidth="1"/>
    <col min="7708" max="7715" width="19.28515625" style="4" customWidth="1"/>
    <col min="7716" max="7958" width="10.85546875" style="4"/>
    <col min="7959" max="7960" width="19.28515625" style="4" customWidth="1"/>
    <col min="7961" max="7961" width="10" style="4" customWidth="1"/>
    <col min="7962" max="7962" width="8.42578125" style="4" customWidth="1"/>
    <col min="7963" max="7963" width="52.28515625" style="4" customWidth="1"/>
    <col min="7964" max="7971" width="19.28515625" style="4" customWidth="1"/>
    <col min="7972" max="8214" width="10.85546875" style="4"/>
    <col min="8215" max="8216" width="19.28515625" style="4" customWidth="1"/>
    <col min="8217" max="8217" width="10" style="4" customWidth="1"/>
    <col min="8218" max="8218" width="8.42578125" style="4" customWidth="1"/>
    <col min="8219" max="8219" width="52.28515625" style="4" customWidth="1"/>
    <col min="8220" max="8227" width="19.28515625" style="4" customWidth="1"/>
    <col min="8228" max="8470" width="10.85546875" style="4"/>
    <col min="8471" max="8472" width="19.28515625" style="4" customWidth="1"/>
    <col min="8473" max="8473" width="10" style="4" customWidth="1"/>
    <col min="8474" max="8474" width="8.42578125" style="4" customWidth="1"/>
    <col min="8475" max="8475" width="52.28515625" style="4" customWidth="1"/>
    <col min="8476" max="8483" width="19.28515625" style="4" customWidth="1"/>
    <col min="8484" max="8726" width="10.85546875" style="4"/>
    <col min="8727" max="8728" width="19.28515625" style="4" customWidth="1"/>
    <col min="8729" max="8729" width="10" style="4" customWidth="1"/>
    <col min="8730" max="8730" width="8.42578125" style="4" customWidth="1"/>
    <col min="8731" max="8731" width="52.28515625" style="4" customWidth="1"/>
    <col min="8732" max="8739" width="19.28515625" style="4" customWidth="1"/>
    <col min="8740" max="8982" width="10.85546875" style="4"/>
    <col min="8983" max="8984" width="19.28515625" style="4" customWidth="1"/>
    <col min="8985" max="8985" width="10" style="4" customWidth="1"/>
    <col min="8986" max="8986" width="8.42578125" style="4" customWidth="1"/>
    <col min="8987" max="8987" width="52.28515625" style="4" customWidth="1"/>
    <col min="8988" max="8995" width="19.28515625" style="4" customWidth="1"/>
    <col min="8996" max="9238" width="10.85546875" style="4"/>
    <col min="9239" max="9240" width="19.28515625" style="4" customWidth="1"/>
    <col min="9241" max="9241" width="10" style="4" customWidth="1"/>
    <col min="9242" max="9242" width="8.42578125" style="4" customWidth="1"/>
    <col min="9243" max="9243" width="52.28515625" style="4" customWidth="1"/>
    <col min="9244" max="9251" width="19.28515625" style="4" customWidth="1"/>
    <col min="9252" max="9494" width="10.85546875" style="4"/>
    <col min="9495" max="9496" width="19.28515625" style="4" customWidth="1"/>
    <col min="9497" max="9497" width="10" style="4" customWidth="1"/>
    <col min="9498" max="9498" width="8.42578125" style="4" customWidth="1"/>
    <col min="9499" max="9499" width="52.28515625" style="4" customWidth="1"/>
    <col min="9500" max="9507" width="19.28515625" style="4" customWidth="1"/>
    <col min="9508" max="9750" width="10.85546875" style="4"/>
    <col min="9751" max="9752" width="19.28515625" style="4" customWidth="1"/>
    <col min="9753" max="9753" width="10" style="4" customWidth="1"/>
    <col min="9754" max="9754" width="8.42578125" style="4" customWidth="1"/>
    <col min="9755" max="9755" width="52.28515625" style="4" customWidth="1"/>
    <col min="9756" max="9763" width="19.28515625" style="4" customWidth="1"/>
    <col min="9764" max="10006" width="10.85546875" style="4"/>
    <col min="10007" max="10008" width="19.28515625" style="4" customWidth="1"/>
    <col min="10009" max="10009" width="10" style="4" customWidth="1"/>
    <col min="10010" max="10010" width="8.42578125" style="4" customWidth="1"/>
    <col min="10011" max="10011" width="52.28515625" style="4" customWidth="1"/>
    <col min="10012" max="10019" width="19.28515625" style="4" customWidth="1"/>
    <col min="10020" max="10262" width="10.85546875" style="4"/>
    <col min="10263" max="10264" width="19.28515625" style="4" customWidth="1"/>
    <col min="10265" max="10265" width="10" style="4" customWidth="1"/>
    <col min="10266" max="10266" width="8.42578125" style="4" customWidth="1"/>
    <col min="10267" max="10267" width="52.28515625" style="4" customWidth="1"/>
    <col min="10268" max="10275" width="19.28515625" style="4" customWidth="1"/>
    <col min="10276" max="10518" width="10.85546875" style="4"/>
    <col min="10519" max="10520" width="19.28515625" style="4" customWidth="1"/>
    <col min="10521" max="10521" width="10" style="4" customWidth="1"/>
    <col min="10522" max="10522" width="8.42578125" style="4" customWidth="1"/>
    <col min="10523" max="10523" width="52.28515625" style="4" customWidth="1"/>
    <col min="10524" max="10531" width="19.28515625" style="4" customWidth="1"/>
    <col min="10532" max="10774" width="10.85546875" style="4"/>
    <col min="10775" max="10776" width="19.28515625" style="4" customWidth="1"/>
    <col min="10777" max="10777" width="10" style="4" customWidth="1"/>
    <col min="10778" max="10778" width="8.42578125" style="4" customWidth="1"/>
    <col min="10779" max="10779" width="52.28515625" style="4" customWidth="1"/>
    <col min="10780" max="10787" width="19.28515625" style="4" customWidth="1"/>
    <col min="10788" max="11030" width="10.85546875" style="4"/>
    <col min="11031" max="11032" width="19.28515625" style="4" customWidth="1"/>
    <col min="11033" max="11033" width="10" style="4" customWidth="1"/>
    <col min="11034" max="11034" width="8.42578125" style="4" customWidth="1"/>
    <col min="11035" max="11035" width="52.28515625" style="4" customWidth="1"/>
    <col min="11036" max="11043" width="19.28515625" style="4" customWidth="1"/>
    <col min="11044" max="11286" width="10.85546875" style="4"/>
    <col min="11287" max="11288" width="19.28515625" style="4" customWidth="1"/>
    <col min="11289" max="11289" width="10" style="4" customWidth="1"/>
    <col min="11290" max="11290" width="8.42578125" style="4" customWidth="1"/>
    <col min="11291" max="11291" width="52.28515625" style="4" customWidth="1"/>
    <col min="11292" max="11299" width="19.28515625" style="4" customWidth="1"/>
    <col min="11300" max="11542" width="10.85546875" style="4"/>
    <col min="11543" max="11544" width="19.28515625" style="4" customWidth="1"/>
    <col min="11545" max="11545" width="10" style="4" customWidth="1"/>
    <col min="11546" max="11546" width="8.42578125" style="4" customWidth="1"/>
    <col min="11547" max="11547" width="52.28515625" style="4" customWidth="1"/>
    <col min="11548" max="11555" width="19.28515625" style="4" customWidth="1"/>
    <col min="11556" max="11798" width="10.85546875" style="4"/>
    <col min="11799" max="11800" width="19.28515625" style="4" customWidth="1"/>
    <col min="11801" max="11801" width="10" style="4" customWidth="1"/>
    <col min="11802" max="11802" width="8.42578125" style="4" customWidth="1"/>
    <col min="11803" max="11803" width="52.28515625" style="4" customWidth="1"/>
    <col min="11804" max="11811" width="19.28515625" style="4" customWidth="1"/>
    <col min="11812" max="12054" width="10.85546875" style="4"/>
    <col min="12055" max="12056" width="19.28515625" style="4" customWidth="1"/>
    <col min="12057" max="12057" width="10" style="4" customWidth="1"/>
    <col min="12058" max="12058" width="8.42578125" style="4" customWidth="1"/>
    <col min="12059" max="12059" width="52.28515625" style="4" customWidth="1"/>
    <col min="12060" max="12067" width="19.28515625" style="4" customWidth="1"/>
    <col min="12068" max="12310" width="10.85546875" style="4"/>
    <col min="12311" max="12312" width="19.28515625" style="4" customWidth="1"/>
    <col min="12313" max="12313" width="10" style="4" customWidth="1"/>
    <col min="12314" max="12314" width="8.42578125" style="4" customWidth="1"/>
    <col min="12315" max="12315" width="52.28515625" style="4" customWidth="1"/>
    <col min="12316" max="12323" width="19.28515625" style="4" customWidth="1"/>
    <col min="12324" max="12566" width="10.85546875" style="4"/>
    <col min="12567" max="12568" width="19.28515625" style="4" customWidth="1"/>
    <col min="12569" max="12569" width="10" style="4" customWidth="1"/>
    <col min="12570" max="12570" width="8.42578125" style="4" customWidth="1"/>
    <col min="12571" max="12571" width="52.28515625" style="4" customWidth="1"/>
    <col min="12572" max="12579" width="19.28515625" style="4" customWidth="1"/>
    <col min="12580" max="12822" width="10.85546875" style="4"/>
    <col min="12823" max="12824" width="19.28515625" style="4" customWidth="1"/>
    <col min="12825" max="12825" width="10" style="4" customWidth="1"/>
    <col min="12826" max="12826" width="8.42578125" style="4" customWidth="1"/>
    <col min="12827" max="12827" width="52.28515625" style="4" customWidth="1"/>
    <col min="12828" max="12835" width="19.28515625" style="4" customWidth="1"/>
    <col min="12836" max="13078" width="10.85546875" style="4"/>
    <col min="13079" max="13080" width="19.28515625" style="4" customWidth="1"/>
    <col min="13081" max="13081" width="10" style="4" customWidth="1"/>
    <col min="13082" max="13082" width="8.42578125" style="4" customWidth="1"/>
    <col min="13083" max="13083" width="52.28515625" style="4" customWidth="1"/>
    <col min="13084" max="13091" width="19.28515625" style="4" customWidth="1"/>
    <col min="13092" max="13334" width="10.85546875" style="4"/>
    <col min="13335" max="13336" width="19.28515625" style="4" customWidth="1"/>
    <col min="13337" max="13337" width="10" style="4" customWidth="1"/>
    <col min="13338" max="13338" width="8.42578125" style="4" customWidth="1"/>
    <col min="13339" max="13339" width="52.28515625" style="4" customWidth="1"/>
    <col min="13340" max="13347" width="19.28515625" style="4" customWidth="1"/>
    <col min="13348" max="13590" width="10.85546875" style="4"/>
    <col min="13591" max="13592" width="19.28515625" style="4" customWidth="1"/>
    <col min="13593" max="13593" width="10" style="4" customWidth="1"/>
    <col min="13594" max="13594" width="8.42578125" style="4" customWidth="1"/>
    <col min="13595" max="13595" width="52.28515625" style="4" customWidth="1"/>
    <col min="13596" max="13603" width="19.28515625" style="4" customWidth="1"/>
    <col min="13604" max="13846" width="10.85546875" style="4"/>
    <col min="13847" max="13848" width="19.28515625" style="4" customWidth="1"/>
    <col min="13849" max="13849" width="10" style="4" customWidth="1"/>
    <col min="13850" max="13850" width="8.42578125" style="4" customWidth="1"/>
    <col min="13851" max="13851" width="52.28515625" style="4" customWidth="1"/>
    <col min="13852" max="13859" width="19.28515625" style="4" customWidth="1"/>
    <col min="13860" max="14102" width="10.85546875" style="4"/>
    <col min="14103" max="14104" width="19.28515625" style="4" customWidth="1"/>
    <col min="14105" max="14105" width="10" style="4" customWidth="1"/>
    <col min="14106" max="14106" width="8.42578125" style="4" customWidth="1"/>
    <col min="14107" max="14107" width="52.28515625" style="4" customWidth="1"/>
    <col min="14108" max="14115" width="19.28515625" style="4" customWidth="1"/>
    <col min="14116" max="14358" width="10.85546875" style="4"/>
    <col min="14359" max="14360" width="19.28515625" style="4" customWidth="1"/>
    <col min="14361" max="14361" width="10" style="4" customWidth="1"/>
    <col min="14362" max="14362" width="8.42578125" style="4" customWidth="1"/>
    <col min="14363" max="14363" width="52.28515625" style="4" customWidth="1"/>
    <col min="14364" max="14371" width="19.28515625" style="4" customWidth="1"/>
    <col min="14372" max="14614" width="10.85546875" style="4"/>
    <col min="14615" max="14616" width="19.28515625" style="4" customWidth="1"/>
    <col min="14617" max="14617" width="10" style="4" customWidth="1"/>
    <col min="14618" max="14618" width="8.42578125" style="4" customWidth="1"/>
    <col min="14619" max="14619" width="52.28515625" style="4" customWidth="1"/>
    <col min="14620" max="14627" width="19.28515625" style="4" customWidth="1"/>
    <col min="14628" max="14870" width="10.85546875" style="4"/>
    <col min="14871" max="14872" width="19.28515625" style="4" customWidth="1"/>
    <col min="14873" max="14873" width="10" style="4" customWidth="1"/>
    <col min="14874" max="14874" width="8.42578125" style="4" customWidth="1"/>
    <col min="14875" max="14875" width="52.28515625" style="4" customWidth="1"/>
    <col min="14876" max="14883" width="19.28515625" style="4" customWidth="1"/>
    <col min="14884" max="15126" width="10.85546875" style="4"/>
    <col min="15127" max="15128" width="19.28515625" style="4" customWidth="1"/>
    <col min="15129" max="15129" width="10" style="4" customWidth="1"/>
    <col min="15130" max="15130" width="8.42578125" style="4" customWidth="1"/>
    <col min="15131" max="15131" width="52.28515625" style="4" customWidth="1"/>
    <col min="15132" max="15139" width="19.28515625" style="4" customWidth="1"/>
    <col min="15140" max="15382" width="10.85546875" style="4"/>
    <col min="15383" max="15384" width="19.28515625" style="4" customWidth="1"/>
    <col min="15385" max="15385" width="10" style="4" customWidth="1"/>
    <col min="15386" max="15386" width="8.42578125" style="4" customWidth="1"/>
    <col min="15387" max="15387" width="52.28515625" style="4" customWidth="1"/>
    <col min="15388" max="15395" width="19.28515625" style="4" customWidth="1"/>
    <col min="15396" max="15638" width="10.85546875" style="4"/>
    <col min="15639" max="15640" width="19.28515625" style="4" customWidth="1"/>
    <col min="15641" max="15641" width="10" style="4" customWidth="1"/>
    <col min="15642" max="15642" width="8.42578125" style="4" customWidth="1"/>
    <col min="15643" max="15643" width="52.28515625" style="4" customWidth="1"/>
    <col min="15644" max="15651" width="19.28515625" style="4" customWidth="1"/>
    <col min="15652" max="15894" width="10.85546875" style="4"/>
    <col min="15895" max="15896" width="19.28515625" style="4" customWidth="1"/>
    <col min="15897" max="15897" width="10" style="4" customWidth="1"/>
    <col min="15898" max="15898" width="8.42578125" style="4" customWidth="1"/>
    <col min="15899" max="15899" width="52.28515625" style="4" customWidth="1"/>
    <col min="15900" max="15907" width="19.28515625" style="4" customWidth="1"/>
    <col min="15908" max="16150" width="10.85546875" style="4"/>
    <col min="16151" max="16152" width="19.28515625" style="4" customWidth="1"/>
    <col min="16153" max="16153" width="10" style="4" customWidth="1"/>
    <col min="16154" max="16154" width="8.42578125" style="4" customWidth="1"/>
    <col min="16155" max="16155" width="52.28515625" style="4" customWidth="1"/>
    <col min="16156" max="16163" width="19.28515625" style="4" customWidth="1"/>
    <col min="16164" max="16384" width="10.85546875" style="4"/>
  </cols>
  <sheetData>
    <row r="1" spans="1:35" ht="15.75" thickBot="1" x14ac:dyDescent="0.3">
      <c r="A1" s="488" t="str">
        <f>'Project Info'!B1</f>
        <v>New River Valley Emergency Communications Regional Authority (NRVECRA)</v>
      </c>
      <c r="B1" s="488"/>
      <c r="C1" s="488"/>
      <c r="D1" s="488" t="str">
        <f>'Project Info'!B3</f>
        <v>P25 Phase 2 Radio System</v>
      </c>
      <c r="E1" s="509"/>
    </row>
    <row r="2" spans="1:35" ht="18.95" customHeight="1" thickBot="1" x14ac:dyDescent="0.25">
      <c r="A2" s="262">
        <f>A3+B3</f>
        <v>0</v>
      </c>
      <c r="B2" s="21"/>
      <c r="C2" s="24"/>
      <c r="D2" s="510" t="str">
        <f>'Project Info'!B6</f>
        <v>Date Entered on "Project Info" Sheet</v>
      </c>
      <c r="E2" s="540"/>
      <c r="F2" s="23">
        <f>F3+G3</f>
        <v>0</v>
      </c>
      <c r="G2" s="26"/>
      <c r="H2" s="23">
        <f>H3+I3</f>
        <v>0</v>
      </c>
      <c r="I2" s="26"/>
      <c r="J2" s="23">
        <f>J3+K3</f>
        <v>0</v>
      </c>
      <c r="K2" s="26"/>
      <c r="L2" s="23">
        <f>L3+M3</f>
        <v>0</v>
      </c>
      <c r="M2" s="26"/>
      <c r="N2" s="23">
        <f>N3+O3</f>
        <v>0</v>
      </c>
      <c r="O2" s="26"/>
      <c r="P2" s="23">
        <f>P3+Q3</f>
        <v>0</v>
      </c>
      <c r="Q2" s="26"/>
      <c r="R2" s="23">
        <f>R3+S3</f>
        <v>0</v>
      </c>
      <c r="S2" s="26"/>
      <c r="T2" s="23">
        <f>T3+U3</f>
        <v>0</v>
      </c>
      <c r="U2" s="26"/>
      <c r="V2" s="23">
        <f>V3+W3</f>
        <v>0</v>
      </c>
      <c r="W2" s="26"/>
      <c r="X2" s="23">
        <f>X3+Y3</f>
        <v>0</v>
      </c>
      <c r="Y2" s="26"/>
      <c r="Z2" s="23">
        <f>Z3+AA3</f>
        <v>0</v>
      </c>
      <c r="AA2" s="26"/>
      <c r="AB2" s="23">
        <f>AB3+AC3</f>
        <v>0</v>
      </c>
      <c r="AC2" s="26"/>
      <c r="AD2" s="23">
        <f>AD3+AE3</f>
        <v>0</v>
      </c>
      <c r="AE2" s="26"/>
      <c r="AF2" s="23">
        <f>AF3+AG3</f>
        <v>0</v>
      </c>
      <c r="AG2" s="26"/>
      <c r="AH2" s="23">
        <f>AH3+AI3</f>
        <v>0</v>
      </c>
      <c r="AI2" s="26"/>
    </row>
    <row r="3" spans="1:35" ht="20.100000000000001" customHeight="1" thickBot="1" x14ac:dyDescent="0.25">
      <c r="A3" s="76">
        <f>SUM(A6:A5939)</f>
        <v>0</v>
      </c>
      <c r="B3" s="120">
        <f>SUM(B6:B5939)</f>
        <v>0</v>
      </c>
      <c r="C3" s="29"/>
      <c r="D3" s="541" t="str">
        <f>'Project Info'!B8</f>
        <v>PROPOSER's Name Entered on "Project Info" Sheet</v>
      </c>
      <c r="E3" s="542"/>
      <c r="F3" s="27">
        <f t="shared" ref="F3:AI3" si="0">SUM(F6:F5939)</f>
        <v>0</v>
      </c>
      <c r="G3" s="28">
        <f t="shared" si="0"/>
        <v>0</v>
      </c>
      <c r="H3" s="27">
        <f t="shared" ref="H3:I3" si="1">SUM(H6:H5939)</f>
        <v>0</v>
      </c>
      <c r="I3" s="28">
        <f t="shared" si="1"/>
        <v>0</v>
      </c>
      <c r="J3" s="27">
        <f t="shared" si="0"/>
        <v>0</v>
      </c>
      <c r="K3" s="28">
        <f t="shared" si="0"/>
        <v>0</v>
      </c>
      <c r="L3" s="27">
        <f t="shared" si="0"/>
        <v>0</v>
      </c>
      <c r="M3" s="28">
        <f t="shared" si="0"/>
        <v>0</v>
      </c>
      <c r="N3" s="27">
        <f t="shared" si="0"/>
        <v>0</v>
      </c>
      <c r="O3" s="28">
        <f t="shared" si="0"/>
        <v>0</v>
      </c>
      <c r="P3" s="27">
        <f t="shared" si="0"/>
        <v>0</v>
      </c>
      <c r="Q3" s="28">
        <f t="shared" si="0"/>
        <v>0</v>
      </c>
      <c r="R3" s="27">
        <f t="shared" si="0"/>
        <v>0</v>
      </c>
      <c r="S3" s="28">
        <f t="shared" si="0"/>
        <v>0</v>
      </c>
      <c r="T3" s="27">
        <f t="shared" si="0"/>
        <v>0</v>
      </c>
      <c r="U3" s="28">
        <f t="shared" si="0"/>
        <v>0</v>
      </c>
      <c r="V3" s="27">
        <f t="shared" si="0"/>
        <v>0</v>
      </c>
      <c r="W3" s="28">
        <f t="shared" si="0"/>
        <v>0</v>
      </c>
      <c r="X3" s="27">
        <f t="shared" si="0"/>
        <v>0</v>
      </c>
      <c r="Y3" s="28">
        <f t="shared" si="0"/>
        <v>0</v>
      </c>
      <c r="Z3" s="27">
        <f t="shared" si="0"/>
        <v>0</v>
      </c>
      <c r="AA3" s="28">
        <f t="shared" si="0"/>
        <v>0</v>
      </c>
      <c r="AB3" s="27">
        <f t="shared" si="0"/>
        <v>0</v>
      </c>
      <c r="AC3" s="28">
        <f t="shared" si="0"/>
        <v>0</v>
      </c>
      <c r="AD3" s="27">
        <f t="shared" si="0"/>
        <v>0</v>
      </c>
      <c r="AE3" s="28">
        <f t="shared" si="0"/>
        <v>0</v>
      </c>
      <c r="AF3" s="27">
        <f t="shared" si="0"/>
        <v>0</v>
      </c>
      <c r="AG3" s="28">
        <f t="shared" si="0"/>
        <v>0</v>
      </c>
      <c r="AH3" s="27">
        <f t="shared" si="0"/>
        <v>0</v>
      </c>
      <c r="AI3" s="28">
        <f t="shared" si="0"/>
        <v>0</v>
      </c>
    </row>
    <row r="4" spans="1:35" ht="15.75" thickBot="1" x14ac:dyDescent="0.3">
      <c r="A4" s="33" t="s">
        <v>49</v>
      </c>
      <c r="B4" s="34" t="s">
        <v>49</v>
      </c>
      <c r="C4" s="35" t="s">
        <v>50</v>
      </c>
      <c r="D4" s="36"/>
      <c r="E4" s="37"/>
      <c r="F4" s="535" t="s">
        <v>733</v>
      </c>
      <c r="G4" s="536"/>
      <c r="H4" s="535" t="s">
        <v>734</v>
      </c>
      <c r="I4" s="536"/>
      <c r="J4" s="535" t="s">
        <v>735</v>
      </c>
      <c r="K4" s="536"/>
      <c r="L4" s="535" t="s">
        <v>736</v>
      </c>
      <c r="M4" s="536"/>
      <c r="N4" s="535" t="s">
        <v>737</v>
      </c>
      <c r="O4" s="536"/>
      <c r="P4" s="535" t="s">
        <v>738</v>
      </c>
      <c r="Q4" s="536"/>
      <c r="R4" s="535" t="s">
        <v>739</v>
      </c>
      <c r="S4" s="536"/>
      <c r="T4" s="535" t="s">
        <v>740</v>
      </c>
      <c r="U4" s="536"/>
      <c r="V4" s="535" t="s">
        <v>741</v>
      </c>
      <c r="W4" s="536"/>
      <c r="X4" s="535" t="s">
        <v>742</v>
      </c>
      <c r="Y4" s="536"/>
      <c r="Z4" s="535" t="s">
        <v>743</v>
      </c>
      <c r="AA4" s="536"/>
      <c r="AB4" s="535" t="s">
        <v>744</v>
      </c>
      <c r="AC4" s="536"/>
      <c r="AD4" s="535" t="s">
        <v>745</v>
      </c>
      <c r="AE4" s="536"/>
      <c r="AF4" s="535" t="s">
        <v>746</v>
      </c>
      <c r="AG4" s="536"/>
      <c r="AH4" s="535" t="s">
        <v>747</v>
      </c>
      <c r="AI4" s="536"/>
    </row>
    <row r="5" spans="1:35" x14ac:dyDescent="0.2">
      <c r="A5" s="38" t="s">
        <v>467</v>
      </c>
      <c r="B5" s="39" t="s">
        <v>748</v>
      </c>
      <c r="C5" s="40" t="s">
        <v>54</v>
      </c>
      <c r="D5" s="41"/>
      <c r="E5" s="42"/>
      <c r="F5" s="43" t="s">
        <v>467</v>
      </c>
      <c r="G5" s="158" t="s">
        <v>748</v>
      </c>
      <c r="H5" s="43" t="s">
        <v>467</v>
      </c>
      <c r="I5" s="158" t="s">
        <v>748</v>
      </c>
      <c r="J5" s="43" t="s">
        <v>467</v>
      </c>
      <c r="K5" s="158" t="s">
        <v>748</v>
      </c>
      <c r="L5" s="43" t="s">
        <v>467</v>
      </c>
      <c r="M5" s="158" t="s">
        <v>748</v>
      </c>
      <c r="N5" s="43" t="s">
        <v>467</v>
      </c>
      <c r="O5" s="158" t="s">
        <v>748</v>
      </c>
      <c r="P5" s="43" t="s">
        <v>467</v>
      </c>
      <c r="Q5" s="158" t="s">
        <v>748</v>
      </c>
      <c r="R5" s="43" t="s">
        <v>467</v>
      </c>
      <c r="S5" s="158" t="s">
        <v>748</v>
      </c>
      <c r="T5" s="43" t="s">
        <v>467</v>
      </c>
      <c r="U5" s="158" t="s">
        <v>748</v>
      </c>
      <c r="V5" s="43" t="s">
        <v>467</v>
      </c>
      <c r="W5" s="158" t="s">
        <v>748</v>
      </c>
      <c r="X5" s="43" t="s">
        <v>467</v>
      </c>
      <c r="Y5" s="158" t="s">
        <v>748</v>
      </c>
      <c r="Z5" s="43" t="s">
        <v>467</v>
      </c>
      <c r="AA5" s="158" t="s">
        <v>748</v>
      </c>
      <c r="AB5" s="43" t="s">
        <v>467</v>
      </c>
      <c r="AC5" s="158" t="s">
        <v>748</v>
      </c>
      <c r="AD5" s="43" t="s">
        <v>467</v>
      </c>
      <c r="AE5" s="158" t="s">
        <v>748</v>
      </c>
      <c r="AF5" s="43" t="s">
        <v>467</v>
      </c>
      <c r="AG5" s="158" t="s">
        <v>748</v>
      </c>
      <c r="AH5" s="43" t="s">
        <v>467</v>
      </c>
      <c r="AI5" s="158" t="s">
        <v>748</v>
      </c>
    </row>
    <row r="6" spans="1:35" ht="20.100000000000001" customHeight="1" x14ac:dyDescent="0.25">
      <c r="A6" s="83"/>
      <c r="B6" s="84"/>
      <c r="C6" s="137"/>
      <c r="D6" s="138" t="s">
        <v>43</v>
      </c>
      <c r="E6" s="16" t="s">
        <v>749</v>
      </c>
      <c r="F6" s="55"/>
      <c r="G6" s="57"/>
      <c r="H6" s="55"/>
      <c r="I6" s="57"/>
      <c r="J6" s="55"/>
      <c r="K6" s="57"/>
      <c r="L6" s="55"/>
      <c r="M6" s="57"/>
      <c r="N6" s="55"/>
      <c r="O6" s="57"/>
      <c r="P6" s="55"/>
      <c r="Q6" s="57"/>
      <c r="R6" s="55"/>
      <c r="S6" s="57"/>
      <c r="T6" s="55"/>
      <c r="U6" s="57"/>
      <c r="V6" s="55"/>
      <c r="W6" s="57"/>
      <c r="X6" s="55"/>
      <c r="Y6" s="57"/>
      <c r="Z6" s="55"/>
      <c r="AA6" s="57"/>
      <c r="AB6" s="55"/>
      <c r="AC6" s="57"/>
      <c r="AD6" s="55"/>
      <c r="AE6" s="57"/>
      <c r="AF6" s="55"/>
      <c r="AG6" s="57"/>
      <c r="AH6" s="55"/>
      <c r="AI6" s="57"/>
    </row>
    <row r="7" spans="1:35" s="317" customFormat="1" ht="33" customHeight="1" x14ac:dyDescent="0.25">
      <c r="A7" s="323"/>
      <c r="B7" s="324"/>
      <c r="C7" s="325"/>
      <c r="D7" s="326" t="s">
        <v>750</v>
      </c>
      <c r="E7" s="327" t="s">
        <v>751</v>
      </c>
      <c r="F7" s="328"/>
      <c r="G7" s="442"/>
      <c r="H7" s="328"/>
      <c r="I7" s="442"/>
      <c r="J7" s="328"/>
      <c r="K7" s="442"/>
      <c r="L7" s="328"/>
      <c r="M7" s="442"/>
      <c r="N7" s="328"/>
      <c r="O7" s="442"/>
      <c r="P7" s="328"/>
      <c r="Q7" s="442"/>
      <c r="R7" s="444"/>
      <c r="S7" s="445"/>
      <c r="T7" s="444"/>
      <c r="U7" s="445"/>
      <c r="V7" s="444"/>
      <c r="W7" s="445"/>
      <c r="X7" s="444"/>
      <c r="Y7" s="445"/>
      <c r="Z7" s="444"/>
      <c r="AA7" s="445"/>
      <c r="AB7" s="444"/>
      <c r="AC7" s="445"/>
      <c r="AD7" s="444"/>
      <c r="AE7" s="445"/>
      <c r="AF7" s="444"/>
      <c r="AG7" s="445"/>
      <c r="AH7" s="444"/>
      <c r="AI7" s="445"/>
    </row>
    <row r="8" spans="1:35" s="317" customFormat="1" ht="57" x14ac:dyDescent="0.2">
      <c r="A8" s="318">
        <f t="shared" ref="A8:A10" si="2">SUMIF($F$5:$JR$5,"Services",$F8:$JR8)</f>
        <v>0</v>
      </c>
      <c r="B8" s="319">
        <f>SUMIF($G$5:$JR$5,"Spare Parts",$G8:$JR8)</f>
        <v>0</v>
      </c>
      <c r="C8" s="320"/>
      <c r="D8" s="321" t="s">
        <v>752</v>
      </c>
      <c r="E8" s="310" t="s">
        <v>753</v>
      </c>
      <c r="F8" s="322"/>
      <c r="G8" s="443"/>
      <c r="H8" s="322"/>
      <c r="I8" s="443"/>
      <c r="J8" s="322"/>
      <c r="K8" s="443"/>
      <c r="L8" s="322"/>
      <c r="M8" s="443"/>
      <c r="N8" s="322"/>
      <c r="O8" s="443"/>
      <c r="P8" s="322"/>
      <c r="Q8" s="443"/>
      <c r="R8" s="446"/>
      <c r="S8" s="447"/>
      <c r="T8" s="446"/>
      <c r="U8" s="447"/>
      <c r="V8" s="446"/>
      <c r="W8" s="447"/>
      <c r="X8" s="446"/>
      <c r="Y8" s="447"/>
      <c r="Z8" s="446"/>
      <c r="AA8" s="447"/>
      <c r="AB8" s="446"/>
      <c r="AC8" s="447"/>
      <c r="AD8" s="446"/>
      <c r="AE8" s="447"/>
      <c r="AF8" s="446"/>
      <c r="AG8" s="447"/>
      <c r="AH8" s="446"/>
      <c r="AI8" s="447"/>
    </row>
    <row r="9" spans="1:35" s="317" customFormat="1" x14ac:dyDescent="0.2">
      <c r="A9" s="318">
        <f t="shared" si="2"/>
        <v>0</v>
      </c>
      <c r="B9" s="319">
        <f t="shared" ref="B9:B10" si="3">SUMIF($G$5:$JR$5,"Spare Parts",$G9:$JR9)</f>
        <v>0</v>
      </c>
      <c r="C9" s="320"/>
      <c r="D9" s="321" t="s">
        <v>754</v>
      </c>
      <c r="E9" s="330" t="s">
        <v>755</v>
      </c>
      <c r="F9" s="322"/>
      <c r="G9" s="443"/>
      <c r="H9" s="322"/>
      <c r="I9" s="443"/>
      <c r="J9" s="322"/>
      <c r="K9" s="443"/>
      <c r="L9" s="322"/>
      <c r="M9" s="443"/>
      <c r="N9" s="322"/>
      <c r="O9" s="443"/>
      <c r="P9" s="322"/>
      <c r="Q9" s="443"/>
      <c r="R9" s="446"/>
      <c r="S9" s="447"/>
      <c r="T9" s="446"/>
      <c r="U9" s="447"/>
      <c r="V9" s="446"/>
      <c r="W9" s="447"/>
      <c r="X9" s="446"/>
      <c r="Y9" s="447"/>
      <c r="Z9" s="446"/>
      <c r="AA9" s="447"/>
      <c r="AB9" s="446"/>
      <c r="AC9" s="447"/>
      <c r="AD9" s="446"/>
      <c r="AE9" s="447"/>
      <c r="AF9" s="446"/>
      <c r="AG9" s="447"/>
      <c r="AH9" s="446"/>
      <c r="AI9" s="447"/>
    </row>
    <row r="10" spans="1:35" s="317" customFormat="1" x14ac:dyDescent="0.2">
      <c r="A10" s="318">
        <f t="shared" si="2"/>
        <v>0</v>
      </c>
      <c r="B10" s="319">
        <f t="shared" si="3"/>
        <v>0</v>
      </c>
      <c r="C10" s="320"/>
      <c r="D10" s="321" t="s">
        <v>756</v>
      </c>
      <c r="E10" s="330" t="s">
        <v>757</v>
      </c>
      <c r="F10" s="322"/>
      <c r="G10" s="443"/>
      <c r="H10" s="322"/>
      <c r="I10" s="443"/>
      <c r="J10" s="322"/>
      <c r="K10" s="443"/>
      <c r="L10" s="322"/>
      <c r="M10" s="443"/>
      <c r="N10" s="322"/>
      <c r="O10" s="443"/>
      <c r="P10" s="322"/>
      <c r="Q10" s="443"/>
      <c r="R10" s="446"/>
      <c r="S10" s="447"/>
      <c r="T10" s="446"/>
      <c r="U10" s="447"/>
      <c r="V10" s="446"/>
      <c r="W10" s="447"/>
      <c r="X10" s="446"/>
      <c r="Y10" s="447"/>
      <c r="Z10" s="446"/>
      <c r="AA10" s="447"/>
      <c r="AB10" s="446"/>
      <c r="AC10" s="447"/>
      <c r="AD10" s="446"/>
      <c r="AE10" s="447"/>
      <c r="AF10" s="446"/>
      <c r="AG10" s="447"/>
      <c r="AH10" s="446"/>
      <c r="AI10" s="447"/>
    </row>
    <row r="11" spans="1:35" s="317" customFormat="1" x14ac:dyDescent="0.2">
      <c r="A11" s="318">
        <f t="shared" ref="A11:A14" si="4">SUMIF($F$5:$JR$5,"Services",$F11:$JR11)</f>
        <v>0</v>
      </c>
      <c r="B11" s="319">
        <f t="shared" ref="B11:B14" si="5">SUMIF($G$5:$JR$5,"Spare Parts",$G11:$JR11)</f>
        <v>0</v>
      </c>
      <c r="C11" s="320"/>
      <c r="D11" s="321" t="s">
        <v>758</v>
      </c>
      <c r="E11" s="331"/>
      <c r="F11" s="322"/>
      <c r="G11" s="443"/>
      <c r="H11" s="322"/>
      <c r="I11" s="443"/>
      <c r="J11" s="322"/>
      <c r="K11" s="443"/>
      <c r="L11" s="322"/>
      <c r="M11" s="443"/>
      <c r="N11" s="322"/>
      <c r="O11" s="443"/>
      <c r="P11" s="322"/>
      <c r="Q11" s="443"/>
      <c r="R11" s="446"/>
      <c r="S11" s="447"/>
      <c r="T11" s="446"/>
      <c r="U11" s="447"/>
      <c r="V11" s="446"/>
      <c r="W11" s="447"/>
      <c r="X11" s="446"/>
      <c r="Y11" s="447"/>
      <c r="Z11" s="446"/>
      <c r="AA11" s="447"/>
      <c r="AB11" s="446"/>
      <c r="AC11" s="447"/>
      <c r="AD11" s="446"/>
      <c r="AE11" s="447"/>
      <c r="AF11" s="446"/>
      <c r="AG11" s="447"/>
      <c r="AH11" s="446"/>
      <c r="AI11" s="447"/>
    </row>
    <row r="12" spans="1:35" s="317" customFormat="1" x14ac:dyDescent="0.2">
      <c r="A12" s="318">
        <f t="shared" si="4"/>
        <v>0</v>
      </c>
      <c r="B12" s="319">
        <f t="shared" si="5"/>
        <v>0</v>
      </c>
      <c r="C12" s="320"/>
      <c r="D12" s="321" t="s">
        <v>759</v>
      </c>
      <c r="E12" s="331"/>
      <c r="F12" s="322"/>
      <c r="G12" s="443"/>
      <c r="H12" s="322"/>
      <c r="I12" s="443"/>
      <c r="J12" s="322"/>
      <c r="K12" s="443"/>
      <c r="L12" s="322"/>
      <c r="M12" s="443"/>
      <c r="N12" s="322"/>
      <c r="O12" s="443"/>
      <c r="P12" s="322"/>
      <c r="Q12" s="443"/>
      <c r="R12" s="446"/>
      <c r="S12" s="447"/>
      <c r="T12" s="446"/>
      <c r="U12" s="447"/>
      <c r="V12" s="446"/>
      <c r="W12" s="447"/>
      <c r="X12" s="446"/>
      <c r="Y12" s="447"/>
      <c r="Z12" s="446"/>
      <c r="AA12" s="447"/>
      <c r="AB12" s="446"/>
      <c r="AC12" s="447"/>
      <c r="AD12" s="446"/>
      <c r="AE12" s="447"/>
      <c r="AF12" s="446"/>
      <c r="AG12" s="447"/>
      <c r="AH12" s="446"/>
      <c r="AI12" s="447"/>
    </row>
    <row r="13" spans="1:35" s="317" customFormat="1" x14ac:dyDescent="0.2">
      <c r="A13" s="318">
        <f t="shared" si="4"/>
        <v>0</v>
      </c>
      <c r="B13" s="319">
        <f t="shared" si="5"/>
        <v>0</v>
      </c>
      <c r="C13" s="320"/>
      <c r="D13" s="321" t="s">
        <v>760</v>
      </c>
      <c r="E13" s="331"/>
      <c r="F13" s="322"/>
      <c r="G13" s="443"/>
      <c r="H13" s="322"/>
      <c r="I13" s="443"/>
      <c r="J13" s="322"/>
      <c r="K13" s="443"/>
      <c r="L13" s="322"/>
      <c r="M13" s="443"/>
      <c r="N13" s="322"/>
      <c r="O13" s="443"/>
      <c r="P13" s="322"/>
      <c r="Q13" s="443"/>
      <c r="R13" s="446"/>
      <c r="S13" s="447"/>
      <c r="T13" s="446"/>
      <c r="U13" s="447"/>
      <c r="V13" s="446"/>
      <c r="W13" s="447"/>
      <c r="X13" s="446"/>
      <c r="Y13" s="447"/>
      <c r="Z13" s="446"/>
      <c r="AA13" s="447"/>
      <c r="AB13" s="446"/>
      <c r="AC13" s="447"/>
      <c r="AD13" s="446"/>
      <c r="AE13" s="447"/>
      <c r="AF13" s="446"/>
      <c r="AG13" s="447"/>
      <c r="AH13" s="446"/>
      <c r="AI13" s="447"/>
    </row>
    <row r="14" spans="1:35" s="317" customFormat="1" x14ac:dyDescent="0.2">
      <c r="A14" s="318">
        <f t="shared" si="4"/>
        <v>0</v>
      </c>
      <c r="B14" s="319">
        <f t="shared" si="5"/>
        <v>0</v>
      </c>
      <c r="C14" s="320"/>
      <c r="D14" s="321" t="s">
        <v>761</v>
      </c>
      <c r="E14" s="331"/>
      <c r="F14" s="322"/>
      <c r="G14" s="443"/>
      <c r="H14" s="322"/>
      <c r="I14" s="443"/>
      <c r="J14" s="322"/>
      <c r="K14" s="443"/>
      <c r="L14" s="322"/>
      <c r="M14" s="443"/>
      <c r="N14" s="322"/>
      <c r="O14" s="443"/>
      <c r="P14" s="322"/>
      <c r="Q14" s="443"/>
      <c r="R14" s="446"/>
      <c r="S14" s="447"/>
      <c r="T14" s="446"/>
      <c r="U14" s="447"/>
      <c r="V14" s="446"/>
      <c r="W14" s="447"/>
      <c r="X14" s="446"/>
      <c r="Y14" s="447"/>
      <c r="Z14" s="446"/>
      <c r="AA14" s="447"/>
      <c r="AB14" s="446"/>
      <c r="AC14" s="447"/>
      <c r="AD14" s="446"/>
      <c r="AE14" s="447"/>
      <c r="AF14" s="446"/>
      <c r="AG14" s="447"/>
      <c r="AH14" s="446"/>
      <c r="AI14" s="447"/>
    </row>
    <row r="15" spans="1:35" ht="15" x14ac:dyDescent="0.25">
      <c r="A15" s="83"/>
      <c r="B15" s="84"/>
      <c r="C15" s="137"/>
      <c r="D15" s="138" t="s">
        <v>762</v>
      </c>
      <c r="E15" s="290" t="s">
        <v>763</v>
      </c>
      <c r="F15" s="55"/>
      <c r="G15" s="57"/>
      <c r="H15" s="55"/>
      <c r="I15" s="57"/>
      <c r="J15" s="55"/>
      <c r="K15" s="57"/>
      <c r="L15" s="55"/>
      <c r="M15" s="57"/>
      <c r="N15" s="55"/>
      <c r="O15" s="57"/>
      <c r="P15" s="55"/>
      <c r="Q15" s="57"/>
      <c r="R15" s="55"/>
      <c r="S15" s="57"/>
      <c r="T15" s="55"/>
      <c r="U15" s="57"/>
      <c r="V15" s="55"/>
      <c r="W15" s="57"/>
      <c r="X15" s="55"/>
      <c r="Y15" s="57"/>
      <c r="Z15" s="55"/>
      <c r="AA15" s="57"/>
      <c r="AB15" s="55"/>
      <c r="AC15" s="57"/>
      <c r="AD15" s="55"/>
      <c r="AE15" s="57"/>
      <c r="AF15" s="55"/>
      <c r="AG15" s="57"/>
      <c r="AH15" s="55"/>
      <c r="AI15" s="57"/>
    </row>
    <row r="16" spans="1:35" ht="15" x14ac:dyDescent="0.25">
      <c r="A16" s="51"/>
      <c r="B16" s="52"/>
      <c r="C16" s="145"/>
      <c r="D16" s="138" t="s">
        <v>764</v>
      </c>
      <c r="E16" s="283" t="s">
        <v>765</v>
      </c>
      <c r="F16" s="438"/>
      <c r="G16" s="439"/>
      <c r="H16" s="55"/>
      <c r="I16" s="57"/>
      <c r="J16" s="55"/>
      <c r="K16" s="57"/>
      <c r="L16" s="55"/>
      <c r="M16" s="57"/>
      <c r="N16" s="55"/>
      <c r="O16" s="57"/>
      <c r="P16" s="55"/>
      <c r="Q16" s="57"/>
      <c r="R16" s="55"/>
      <c r="S16" s="57"/>
      <c r="T16" s="55"/>
      <c r="U16" s="57"/>
      <c r="V16" s="55"/>
      <c r="W16" s="57"/>
      <c r="X16" s="55"/>
      <c r="Y16" s="57"/>
      <c r="Z16" s="55"/>
      <c r="AA16" s="57"/>
      <c r="AB16" s="55"/>
      <c r="AC16" s="57"/>
      <c r="AD16" s="55"/>
      <c r="AE16" s="57"/>
      <c r="AF16" s="55"/>
      <c r="AG16" s="57"/>
      <c r="AH16" s="55"/>
      <c r="AI16" s="57"/>
    </row>
    <row r="17" spans="1:35" x14ac:dyDescent="0.2">
      <c r="A17" s="59">
        <f t="shared" ref="A17:A21" si="6">SUMIF($F$5:$JR$5,"Services",$F17:$JR17)</f>
        <v>0</v>
      </c>
      <c r="B17" s="60">
        <f t="shared" ref="B17:B21" si="7">SUMIF($G$5:$JR$5,"Spare Parts",$G17:$JR17)</f>
        <v>0</v>
      </c>
      <c r="C17" s="143"/>
      <c r="D17" s="144" t="s">
        <v>766</v>
      </c>
      <c r="E17" s="196" t="s">
        <v>767</v>
      </c>
      <c r="F17" s="440"/>
      <c r="G17" s="441"/>
      <c r="H17" s="87"/>
      <c r="I17" s="159"/>
      <c r="J17" s="87"/>
      <c r="K17" s="159"/>
      <c r="L17" s="87"/>
      <c r="M17" s="159"/>
      <c r="N17" s="87"/>
      <c r="O17" s="159"/>
      <c r="P17" s="87"/>
      <c r="Q17" s="159"/>
      <c r="R17" s="87"/>
      <c r="S17" s="159"/>
      <c r="T17" s="87"/>
      <c r="U17" s="159"/>
      <c r="V17" s="87"/>
      <c r="W17" s="159"/>
      <c r="X17" s="87"/>
      <c r="Y17" s="159"/>
      <c r="Z17" s="87"/>
      <c r="AA17" s="159"/>
      <c r="AB17" s="87"/>
      <c r="AC17" s="159"/>
      <c r="AD17" s="87"/>
      <c r="AE17" s="159"/>
      <c r="AF17" s="87"/>
      <c r="AG17" s="159"/>
      <c r="AH17" s="87"/>
      <c r="AI17" s="159"/>
    </row>
    <row r="18" spans="1:35" x14ac:dyDescent="0.2">
      <c r="A18" s="59">
        <f t="shared" si="6"/>
        <v>0</v>
      </c>
      <c r="B18" s="60">
        <f t="shared" si="7"/>
        <v>0</v>
      </c>
      <c r="C18" s="143"/>
      <c r="D18" s="144" t="s">
        <v>768</v>
      </c>
      <c r="E18" s="68"/>
      <c r="F18" s="440"/>
      <c r="G18" s="441"/>
      <c r="H18" s="87"/>
      <c r="I18" s="159"/>
      <c r="J18" s="87"/>
      <c r="K18" s="159"/>
      <c r="L18" s="87"/>
      <c r="M18" s="159"/>
      <c r="N18" s="87"/>
      <c r="O18" s="159"/>
      <c r="P18" s="87"/>
      <c r="Q18" s="159"/>
      <c r="R18" s="87"/>
      <c r="S18" s="159"/>
      <c r="T18" s="87"/>
      <c r="U18" s="159"/>
      <c r="V18" s="87"/>
      <c r="W18" s="159"/>
      <c r="X18" s="87"/>
      <c r="Y18" s="159"/>
      <c r="Z18" s="87"/>
      <c r="AA18" s="159"/>
      <c r="AB18" s="87"/>
      <c r="AC18" s="159"/>
      <c r="AD18" s="87"/>
      <c r="AE18" s="159"/>
      <c r="AF18" s="87"/>
      <c r="AG18" s="159"/>
      <c r="AH18" s="87"/>
      <c r="AI18" s="159"/>
    </row>
    <row r="19" spans="1:35" x14ac:dyDescent="0.2">
      <c r="A19" s="59">
        <f t="shared" si="6"/>
        <v>0</v>
      </c>
      <c r="B19" s="60">
        <f t="shared" si="7"/>
        <v>0</v>
      </c>
      <c r="C19" s="143"/>
      <c r="D19" s="144" t="s">
        <v>769</v>
      </c>
      <c r="E19" s="68"/>
      <c r="F19" s="440"/>
      <c r="G19" s="441"/>
      <c r="H19" s="87"/>
      <c r="I19" s="159"/>
      <c r="J19" s="87"/>
      <c r="K19" s="159"/>
      <c r="L19" s="87"/>
      <c r="M19" s="159"/>
      <c r="N19" s="87"/>
      <c r="O19" s="159"/>
      <c r="P19" s="87"/>
      <c r="Q19" s="159"/>
      <c r="R19" s="87"/>
      <c r="S19" s="159"/>
      <c r="T19" s="87"/>
      <c r="U19" s="159"/>
      <c r="V19" s="87"/>
      <c r="W19" s="159"/>
      <c r="X19" s="87"/>
      <c r="Y19" s="159"/>
      <c r="Z19" s="87"/>
      <c r="AA19" s="159"/>
      <c r="AB19" s="87"/>
      <c r="AC19" s="159"/>
      <c r="AD19" s="87"/>
      <c r="AE19" s="159"/>
      <c r="AF19" s="87"/>
      <c r="AG19" s="159"/>
      <c r="AH19" s="87"/>
      <c r="AI19" s="159"/>
    </row>
    <row r="20" spans="1:35" x14ac:dyDescent="0.2">
      <c r="A20" s="59">
        <f t="shared" si="6"/>
        <v>0</v>
      </c>
      <c r="B20" s="60">
        <f t="shared" si="7"/>
        <v>0</v>
      </c>
      <c r="C20" s="143"/>
      <c r="D20" s="144" t="s">
        <v>770</v>
      </c>
      <c r="E20" s="68"/>
      <c r="F20" s="440"/>
      <c r="G20" s="441"/>
      <c r="H20" s="87"/>
      <c r="I20" s="159"/>
      <c r="J20" s="87"/>
      <c r="K20" s="159"/>
      <c r="L20" s="87"/>
      <c r="M20" s="159"/>
      <c r="N20" s="87"/>
      <c r="O20" s="159"/>
      <c r="P20" s="87"/>
      <c r="Q20" s="159"/>
      <c r="R20" s="87"/>
      <c r="S20" s="159"/>
      <c r="T20" s="87"/>
      <c r="U20" s="159"/>
      <c r="V20" s="87"/>
      <c r="W20" s="159"/>
      <c r="X20" s="87"/>
      <c r="Y20" s="159"/>
      <c r="Z20" s="87"/>
      <c r="AA20" s="159"/>
      <c r="AB20" s="87"/>
      <c r="AC20" s="159"/>
      <c r="AD20" s="87"/>
      <c r="AE20" s="159"/>
      <c r="AF20" s="87"/>
      <c r="AG20" s="159"/>
      <c r="AH20" s="87"/>
      <c r="AI20" s="159"/>
    </row>
    <row r="21" spans="1:35" x14ac:dyDescent="0.2">
      <c r="A21" s="59">
        <f t="shared" si="6"/>
        <v>0</v>
      </c>
      <c r="B21" s="60">
        <f t="shared" si="7"/>
        <v>0</v>
      </c>
      <c r="C21" s="143"/>
      <c r="D21" s="144" t="s">
        <v>771</v>
      </c>
      <c r="E21" s="68"/>
      <c r="F21" s="440"/>
      <c r="G21" s="441"/>
      <c r="H21" s="87"/>
      <c r="I21" s="159"/>
      <c r="J21" s="87"/>
      <c r="K21" s="159"/>
      <c r="L21" s="87"/>
      <c r="M21" s="159"/>
      <c r="N21" s="87"/>
      <c r="O21" s="159"/>
      <c r="P21" s="87"/>
      <c r="Q21" s="159"/>
      <c r="R21" s="87"/>
      <c r="S21" s="159"/>
      <c r="T21" s="87"/>
      <c r="U21" s="159"/>
      <c r="V21" s="87"/>
      <c r="W21" s="159"/>
      <c r="X21" s="87"/>
      <c r="Y21" s="159"/>
      <c r="Z21" s="87"/>
      <c r="AA21" s="159"/>
      <c r="AB21" s="87"/>
      <c r="AC21" s="159"/>
      <c r="AD21" s="87"/>
      <c r="AE21" s="159"/>
      <c r="AF21" s="87"/>
      <c r="AG21" s="159"/>
      <c r="AH21" s="87"/>
      <c r="AI21" s="159"/>
    </row>
    <row r="22" spans="1:35" ht="15" x14ac:dyDescent="0.25">
      <c r="A22" s="86"/>
      <c r="B22" s="69"/>
      <c r="C22" s="145"/>
      <c r="D22" s="138" t="s">
        <v>772</v>
      </c>
      <c r="E22" s="126" t="s">
        <v>773</v>
      </c>
      <c r="F22" s="438"/>
      <c r="G22" s="439"/>
      <c r="H22" s="55"/>
      <c r="I22" s="57"/>
      <c r="J22" s="55"/>
      <c r="K22" s="57"/>
      <c r="L22" s="55"/>
      <c r="M22" s="57"/>
      <c r="N22" s="55"/>
      <c r="O22" s="57"/>
      <c r="P22" s="55"/>
      <c r="Q22" s="57"/>
      <c r="R22" s="55"/>
      <c r="S22" s="57"/>
      <c r="T22" s="55"/>
      <c r="U22" s="57"/>
      <c r="V22" s="55"/>
      <c r="W22" s="57"/>
      <c r="X22" s="55"/>
      <c r="Y22" s="57"/>
      <c r="Z22" s="55"/>
      <c r="AA22" s="57"/>
      <c r="AB22" s="55"/>
      <c r="AC22" s="57"/>
      <c r="AD22" s="55"/>
      <c r="AE22" s="57"/>
      <c r="AF22" s="55"/>
      <c r="AG22" s="57"/>
      <c r="AH22" s="55"/>
      <c r="AI22" s="57"/>
    </row>
    <row r="23" spans="1:35" x14ac:dyDescent="0.2">
      <c r="A23" s="59">
        <f t="shared" ref="A23:A26" si="8">SUMIF($F$5:$JR$5,"Services",$F23:$JR23)</f>
        <v>0</v>
      </c>
      <c r="B23" s="60">
        <f t="shared" ref="B23:B26" si="9">SUMIF($G$5:$JR$5,"Spare Parts",$G23:$JR23)</f>
        <v>0</v>
      </c>
      <c r="C23" s="143"/>
      <c r="D23" s="144" t="s">
        <v>774</v>
      </c>
      <c r="E23" s="196" t="s">
        <v>775</v>
      </c>
      <c r="F23" s="440"/>
      <c r="G23" s="441"/>
      <c r="H23" s="87"/>
      <c r="I23" s="159"/>
      <c r="J23" s="87"/>
      <c r="K23" s="159"/>
      <c r="L23" s="87"/>
      <c r="M23" s="159"/>
      <c r="N23" s="87"/>
      <c r="O23" s="159"/>
      <c r="P23" s="87"/>
      <c r="Q23" s="159"/>
      <c r="R23" s="87"/>
      <c r="S23" s="159"/>
      <c r="T23" s="87"/>
      <c r="U23" s="159"/>
      <c r="V23" s="87"/>
      <c r="W23" s="159"/>
      <c r="X23" s="87"/>
      <c r="Y23" s="159"/>
      <c r="Z23" s="87"/>
      <c r="AA23" s="159"/>
      <c r="AB23" s="87"/>
      <c r="AC23" s="159"/>
      <c r="AD23" s="87"/>
      <c r="AE23" s="159"/>
      <c r="AF23" s="87"/>
      <c r="AG23" s="159"/>
      <c r="AH23" s="87"/>
      <c r="AI23" s="159"/>
    </row>
    <row r="24" spans="1:35" x14ac:dyDescent="0.2">
      <c r="A24" s="59">
        <f t="shared" si="8"/>
        <v>0</v>
      </c>
      <c r="B24" s="60">
        <f t="shared" si="9"/>
        <v>0</v>
      </c>
      <c r="C24" s="143"/>
      <c r="D24" s="144" t="s">
        <v>776</v>
      </c>
      <c r="E24" s="160" t="s">
        <v>777</v>
      </c>
      <c r="F24" s="440"/>
      <c r="G24" s="441"/>
      <c r="H24" s="87"/>
      <c r="I24" s="159"/>
      <c r="J24" s="87"/>
      <c r="K24" s="159"/>
      <c r="L24" s="87"/>
      <c r="M24" s="159"/>
      <c r="N24" s="87"/>
      <c r="O24" s="159"/>
      <c r="P24" s="87"/>
      <c r="Q24" s="159"/>
      <c r="R24" s="87"/>
      <c r="S24" s="159"/>
      <c r="T24" s="87"/>
      <c r="U24" s="159"/>
      <c r="V24" s="87"/>
      <c r="W24" s="159"/>
      <c r="X24" s="87"/>
      <c r="Y24" s="159"/>
      <c r="Z24" s="87"/>
      <c r="AA24" s="159"/>
      <c r="AB24" s="87"/>
      <c r="AC24" s="159"/>
      <c r="AD24" s="87"/>
      <c r="AE24" s="159"/>
      <c r="AF24" s="87"/>
      <c r="AG24" s="159"/>
      <c r="AH24" s="87"/>
      <c r="AI24" s="159"/>
    </row>
    <row r="25" spans="1:35" ht="28.5" x14ac:dyDescent="0.2">
      <c r="A25" s="59">
        <f t="shared" si="8"/>
        <v>0</v>
      </c>
      <c r="B25" s="60">
        <f t="shared" si="9"/>
        <v>0</v>
      </c>
      <c r="C25" s="61"/>
      <c r="D25" s="144" t="s">
        <v>778</v>
      </c>
      <c r="E25" s="399" t="s">
        <v>779</v>
      </c>
      <c r="F25" s="440"/>
      <c r="G25" s="441"/>
      <c r="H25" s="87"/>
      <c r="I25" s="159"/>
      <c r="J25" s="87"/>
      <c r="K25" s="159"/>
      <c r="L25" s="87"/>
      <c r="M25" s="159"/>
      <c r="N25" s="87"/>
      <c r="O25" s="159"/>
      <c r="P25" s="87"/>
      <c r="Q25" s="159"/>
      <c r="R25" s="87"/>
      <c r="S25" s="159"/>
      <c r="T25" s="87"/>
      <c r="U25" s="159"/>
      <c r="V25" s="87"/>
      <c r="W25" s="159"/>
      <c r="X25" s="87"/>
      <c r="Y25" s="159"/>
      <c r="Z25" s="87"/>
      <c r="AA25" s="159"/>
      <c r="AB25" s="87"/>
      <c r="AC25" s="159"/>
      <c r="AD25" s="87"/>
      <c r="AE25" s="159"/>
      <c r="AF25" s="87"/>
      <c r="AG25" s="159"/>
      <c r="AH25" s="87"/>
      <c r="AI25" s="159"/>
    </row>
    <row r="26" spans="1:35" x14ac:dyDescent="0.2">
      <c r="A26" s="59">
        <f t="shared" si="8"/>
        <v>0</v>
      </c>
      <c r="B26" s="60">
        <f t="shared" si="9"/>
        <v>0</v>
      </c>
      <c r="C26" s="143"/>
      <c r="D26" s="144" t="s">
        <v>780</v>
      </c>
      <c r="E26" s="400" t="s">
        <v>781</v>
      </c>
      <c r="F26" s="440"/>
      <c r="G26" s="441"/>
      <c r="H26" s="87"/>
      <c r="I26" s="159"/>
      <c r="J26" s="87"/>
      <c r="K26" s="159"/>
      <c r="L26" s="87"/>
      <c r="M26" s="159"/>
      <c r="N26" s="87"/>
      <c r="O26" s="159"/>
      <c r="P26" s="87"/>
      <c r="Q26" s="159"/>
      <c r="R26" s="87"/>
      <c r="S26" s="159"/>
      <c r="T26" s="87"/>
      <c r="U26" s="159"/>
      <c r="V26" s="87"/>
      <c r="W26" s="159"/>
      <c r="X26" s="87"/>
      <c r="Y26" s="159"/>
      <c r="Z26" s="87"/>
      <c r="AA26" s="159"/>
      <c r="AB26" s="87"/>
      <c r="AC26" s="159"/>
      <c r="AD26" s="87"/>
      <c r="AE26" s="159"/>
      <c r="AF26" s="87"/>
      <c r="AG26" s="159"/>
      <c r="AH26" s="87"/>
      <c r="AI26" s="159"/>
    </row>
    <row r="27" spans="1:35" x14ac:dyDescent="0.2">
      <c r="A27" s="59">
        <f t="shared" ref="A27:A44" si="10">SUMIF($F$5:$JR$5,"Services",$F27:$JR27)</f>
        <v>0</v>
      </c>
      <c r="B27" s="60">
        <f t="shared" ref="B27:B32" si="11">SUMIF($G$5:$JR$5,"Spare Parts",$G27:$JR27)</f>
        <v>0</v>
      </c>
      <c r="C27" s="143"/>
      <c r="D27" s="144" t="s">
        <v>782</v>
      </c>
      <c r="E27" s="400" t="s">
        <v>783</v>
      </c>
      <c r="F27" s="440"/>
      <c r="G27" s="441"/>
      <c r="H27" s="87"/>
      <c r="I27" s="159"/>
      <c r="J27" s="87"/>
      <c r="K27" s="159"/>
      <c r="L27" s="87"/>
      <c r="M27" s="159"/>
      <c r="N27" s="87"/>
      <c r="O27" s="159"/>
      <c r="P27" s="87"/>
      <c r="Q27" s="159"/>
      <c r="R27" s="87"/>
      <c r="S27" s="159"/>
      <c r="T27" s="87"/>
      <c r="U27" s="159"/>
      <c r="V27" s="87"/>
      <c r="W27" s="159"/>
      <c r="X27" s="87"/>
      <c r="Y27" s="159"/>
      <c r="Z27" s="87"/>
      <c r="AA27" s="159"/>
      <c r="AB27" s="87"/>
      <c r="AC27" s="159"/>
      <c r="AD27" s="87"/>
      <c r="AE27" s="159"/>
      <c r="AF27" s="87"/>
      <c r="AG27" s="159"/>
      <c r="AH27" s="87"/>
      <c r="AI27" s="159"/>
    </row>
    <row r="28" spans="1:35" x14ac:dyDescent="0.2">
      <c r="A28" s="59">
        <f t="shared" si="10"/>
        <v>0</v>
      </c>
      <c r="B28" s="60">
        <f t="shared" si="11"/>
        <v>0</v>
      </c>
      <c r="C28" s="143"/>
      <c r="D28" s="144" t="s">
        <v>784</v>
      </c>
      <c r="E28" s="400" t="s">
        <v>785</v>
      </c>
      <c r="F28" s="440"/>
      <c r="G28" s="441"/>
      <c r="H28" s="87"/>
      <c r="I28" s="159"/>
      <c r="J28" s="87"/>
      <c r="K28" s="159"/>
      <c r="L28" s="87"/>
      <c r="M28" s="159"/>
      <c r="N28" s="87"/>
      <c r="O28" s="159"/>
      <c r="P28" s="87"/>
      <c r="Q28" s="159"/>
      <c r="R28" s="87"/>
      <c r="S28" s="159"/>
      <c r="T28" s="87"/>
      <c r="U28" s="159"/>
      <c r="V28" s="87"/>
      <c r="W28" s="159"/>
      <c r="X28" s="87"/>
      <c r="Y28" s="159"/>
      <c r="Z28" s="87"/>
      <c r="AA28" s="159"/>
      <c r="AB28" s="87"/>
      <c r="AC28" s="159"/>
      <c r="AD28" s="87"/>
      <c r="AE28" s="159"/>
      <c r="AF28" s="87"/>
      <c r="AG28" s="159"/>
      <c r="AH28" s="87"/>
      <c r="AI28" s="159"/>
    </row>
    <row r="29" spans="1:35" x14ac:dyDescent="0.2">
      <c r="A29" s="59">
        <f t="shared" si="10"/>
        <v>0</v>
      </c>
      <c r="B29" s="60">
        <f t="shared" si="11"/>
        <v>0</v>
      </c>
      <c r="C29" s="61"/>
      <c r="D29" s="144" t="s">
        <v>786</v>
      </c>
      <c r="E29" s="68"/>
      <c r="F29" s="440"/>
      <c r="G29" s="441"/>
      <c r="H29" s="87"/>
      <c r="I29" s="159"/>
      <c r="J29" s="87"/>
      <c r="K29" s="159"/>
      <c r="L29" s="87"/>
      <c r="M29" s="159"/>
      <c r="N29" s="87"/>
      <c r="O29" s="159"/>
      <c r="P29" s="87"/>
      <c r="Q29" s="159"/>
      <c r="R29" s="87"/>
      <c r="S29" s="159"/>
      <c r="T29" s="87"/>
      <c r="U29" s="159"/>
      <c r="V29" s="87"/>
      <c r="W29" s="159"/>
      <c r="X29" s="87"/>
      <c r="Y29" s="159"/>
      <c r="Z29" s="87"/>
      <c r="AA29" s="159"/>
      <c r="AB29" s="87"/>
      <c r="AC29" s="159"/>
      <c r="AD29" s="87"/>
      <c r="AE29" s="159"/>
      <c r="AF29" s="87"/>
      <c r="AG29" s="159"/>
      <c r="AH29" s="87"/>
      <c r="AI29" s="159"/>
    </row>
    <row r="30" spans="1:35" x14ac:dyDescent="0.2">
      <c r="A30" s="59">
        <f t="shared" si="10"/>
        <v>0</v>
      </c>
      <c r="B30" s="60">
        <f t="shared" si="11"/>
        <v>0</v>
      </c>
      <c r="C30" s="143"/>
      <c r="D30" s="144" t="s">
        <v>787</v>
      </c>
      <c r="E30" s="68"/>
      <c r="F30" s="440"/>
      <c r="G30" s="441"/>
      <c r="H30" s="87"/>
      <c r="I30" s="159"/>
      <c r="J30" s="87"/>
      <c r="K30" s="159"/>
      <c r="L30" s="87"/>
      <c r="M30" s="159"/>
      <c r="N30" s="87"/>
      <c r="O30" s="159"/>
      <c r="P30" s="87"/>
      <c r="Q30" s="159"/>
      <c r="R30" s="87"/>
      <c r="S30" s="159"/>
      <c r="T30" s="87"/>
      <c r="U30" s="159"/>
      <c r="V30" s="87"/>
      <c r="W30" s="159"/>
      <c r="X30" s="87"/>
      <c r="Y30" s="159"/>
      <c r="Z30" s="87"/>
      <c r="AA30" s="159"/>
      <c r="AB30" s="87"/>
      <c r="AC30" s="159"/>
      <c r="AD30" s="87"/>
      <c r="AE30" s="159"/>
      <c r="AF30" s="87"/>
      <c r="AG30" s="159"/>
      <c r="AH30" s="87"/>
      <c r="AI30" s="159"/>
    </row>
    <row r="31" spans="1:35" x14ac:dyDescent="0.2">
      <c r="A31" s="59">
        <f t="shared" si="10"/>
        <v>0</v>
      </c>
      <c r="B31" s="60">
        <f t="shared" si="11"/>
        <v>0</v>
      </c>
      <c r="C31" s="143"/>
      <c r="D31" s="144" t="s">
        <v>788</v>
      </c>
      <c r="E31" s="68"/>
      <c r="F31" s="440"/>
      <c r="G31" s="441"/>
      <c r="H31" s="87"/>
      <c r="I31" s="159"/>
      <c r="J31" s="87"/>
      <c r="K31" s="159"/>
      <c r="L31" s="87"/>
      <c r="M31" s="159"/>
      <c r="N31" s="87"/>
      <c r="O31" s="159"/>
      <c r="P31" s="87"/>
      <c r="Q31" s="159"/>
      <c r="R31" s="87"/>
      <c r="S31" s="159"/>
      <c r="T31" s="87"/>
      <c r="U31" s="159"/>
      <c r="V31" s="87"/>
      <c r="W31" s="159"/>
      <c r="X31" s="87"/>
      <c r="Y31" s="159"/>
      <c r="Z31" s="87"/>
      <c r="AA31" s="159"/>
      <c r="AB31" s="87"/>
      <c r="AC31" s="159"/>
      <c r="AD31" s="87"/>
      <c r="AE31" s="159"/>
      <c r="AF31" s="87"/>
      <c r="AG31" s="159"/>
      <c r="AH31" s="87"/>
      <c r="AI31" s="159"/>
    </row>
    <row r="32" spans="1:35" x14ac:dyDescent="0.2">
      <c r="A32" s="59">
        <f t="shared" si="10"/>
        <v>0</v>
      </c>
      <c r="B32" s="60">
        <f t="shared" si="11"/>
        <v>0</v>
      </c>
      <c r="C32" s="143"/>
      <c r="D32" s="144" t="s">
        <v>789</v>
      </c>
      <c r="E32" s="68"/>
      <c r="F32" s="440"/>
      <c r="G32" s="441"/>
      <c r="H32" s="87"/>
      <c r="I32" s="159"/>
      <c r="J32" s="87"/>
      <c r="K32" s="159"/>
      <c r="L32" s="87"/>
      <c r="M32" s="159"/>
      <c r="N32" s="87"/>
      <c r="O32" s="159"/>
      <c r="P32" s="87"/>
      <c r="Q32" s="159"/>
      <c r="R32" s="87"/>
      <c r="S32" s="159"/>
      <c r="T32" s="87"/>
      <c r="U32" s="159"/>
      <c r="V32" s="87"/>
      <c r="W32" s="159"/>
      <c r="X32" s="87"/>
      <c r="Y32" s="159"/>
      <c r="Z32" s="87"/>
      <c r="AA32" s="159"/>
      <c r="AB32" s="87"/>
      <c r="AC32" s="159"/>
      <c r="AD32" s="87"/>
      <c r="AE32" s="159"/>
      <c r="AF32" s="87"/>
      <c r="AG32" s="159"/>
      <c r="AH32" s="87"/>
      <c r="AI32" s="159"/>
    </row>
    <row r="33" spans="1:35" ht="15" x14ac:dyDescent="0.25">
      <c r="A33" s="86"/>
      <c r="B33" s="69"/>
      <c r="C33" s="145"/>
      <c r="D33" s="138" t="s">
        <v>790</v>
      </c>
      <c r="E33" s="410" t="s">
        <v>791</v>
      </c>
      <c r="F33" s="438"/>
      <c r="G33" s="439"/>
      <c r="H33" s="55"/>
      <c r="I33" s="57"/>
      <c r="J33" s="55"/>
      <c r="K33" s="57"/>
      <c r="L33" s="55"/>
      <c r="M33" s="57"/>
      <c r="N33" s="55"/>
      <c r="O33" s="57"/>
      <c r="P33" s="55"/>
      <c r="Q33" s="57"/>
      <c r="R33" s="55"/>
      <c r="S33" s="57"/>
      <c r="T33" s="55"/>
      <c r="U33" s="57"/>
      <c r="V33" s="55"/>
      <c r="W33" s="57"/>
      <c r="X33" s="55"/>
      <c r="Y33" s="57"/>
      <c r="Z33" s="55"/>
      <c r="AA33" s="57"/>
      <c r="AB33" s="55"/>
      <c r="AC33" s="57"/>
      <c r="AD33" s="55"/>
      <c r="AE33" s="57"/>
      <c r="AF33" s="55"/>
      <c r="AG33" s="57"/>
      <c r="AH33" s="55"/>
      <c r="AI33" s="57"/>
    </row>
    <row r="34" spans="1:35" x14ac:dyDescent="0.2">
      <c r="A34" s="59">
        <f t="shared" si="10"/>
        <v>0</v>
      </c>
      <c r="B34" s="60">
        <f>SUMIF($G$5:$JR$5,"Spare Parts",$G34:$JR34)</f>
        <v>0</v>
      </c>
      <c r="C34" s="143"/>
      <c r="D34" s="144" t="s">
        <v>792</v>
      </c>
      <c r="E34" s="411" t="s">
        <v>793</v>
      </c>
      <c r="F34" s="440"/>
      <c r="G34" s="441"/>
      <c r="H34" s="87"/>
      <c r="I34" s="159"/>
      <c r="J34" s="87"/>
      <c r="K34" s="159"/>
      <c r="L34" s="87"/>
      <c r="M34" s="159"/>
      <c r="N34" s="87"/>
      <c r="O34" s="159"/>
      <c r="P34" s="87"/>
      <c r="Q34" s="159"/>
      <c r="R34" s="87"/>
      <c r="S34" s="159"/>
      <c r="T34" s="87"/>
      <c r="U34" s="159"/>
      <c r="V34" s="87"/>
      <c r="W34" s="159"/>
      <c r="X34" s="87"/>
      <c r="Y34" s="159"/>
      <c r="Z34" s="87"/>
      <c r="AA34" s="159"/>
      <c r="AB34" s="87"/>
      <c r="AC34" s="159"/>
      <c r="AD34" s="87"/>
      <c r="AE34" s="159"/>
      <c r="AF34" s="87"/>
      <c r="AG34" s="159"/>
      <c r="AH34" s="87"/>
      <c r="AI34" s="159"/>
    </row>
    <row r="35" spans="1:35" x14ac:dyDescent="0.2">
      <c r="A35" s="59">
        <f t="shared" si="10"/>
        <v>0</v>
      </c>
      <c r="B35" s="60">
        <f>SUMIF($G$5:$JR$5,"Spare Parts",$G35:$JR35)</f>
        <v>0</v>
      </c>
      <c r="C35" s="143"/>
      <c r="D35" s="144" t="s">
        <v>794</v>
      </c>
      <c r="E35" s="412" t="s">
        <v>795</v>
      </c>
      <c r="F35" s="440"/>
      <c r="G35" s="441"/>
      <c r="H35" s="87"/>
      <c r="I35" s="159"/>
      <c r="J35" s="87"/>
      <c r="K35" s="159"/>
      <c r="L35" s="87"/>
      <c r="M35" s="159"/>
      <c r="N35" s="87"/>
      <c r="O35" s="159"/>
      <c r="P35" s="87"/>
      <c r="Q35" s="159"/>
      <c r="R35" s="87"/>
      <c r="S35" s="159"/>
      <c r="T35" s="87"/>
      <c r="U35" s="159"/>
      <c r="V35" s="87"/>
      <c r="W35" s="159"/>
      <c r="X35" s="87"/>
      <c r="Y35" s="159"/>
      <c r="Z35" s="87"/>
      <c r="AA35" s="159"/>
      <c r="AB35" s="87"/>
      <c r="AC35" s="159"/>
      <c r="AD35" s="87"/>
      <c r="AE35" s="159"/>
      <c r="AF35" s="87"/>
      <c r="AG35" s="159"/>
      <c r="AH35" s="87"/>
      <c r="AI35" s="159"/>
    </row>
    <row r="36" spans="1:35" x14ac:dyDescent="0.2">
      <c r="A36" s="59">
        <f t="shared" si="10"/>
        <v>0</v>
      </c>
      <c r="B36" s="60">
        <f>SUMIF($G$5:$JR$5,"Spare Parts",$G36:$JR36)</f>
        <v>0</v>
      </c>
      <c r="C36" s="143"/>
      <c r="D36" s="144" t="s">
        <v>796</v>
      </c>
      <c r="E36" s="412" t="s">
        <v>797</v>
      </c>
      <c r="F36" s="440"/>
      <c r="G36" s="441"/>
      <c r="H36" s="87"/>
      <c r="I36" s="159"/>
      <c r="J36" s="87"/>
      <c r="K36" s="159"/>
      <c r="L36" s="87"/>
      <c r="M36" s="159"/>
      <c r="N36" s="87"/>
      <c r="O36" s="159"/>
      <c r="P36" s="87"/>
      <c r="Q36" s="159"/>
      <c r="R36" s="87"/>
      <c r="S36" s="159"/>
      <c r="T36" s="87"/>
      <c r="U36" s="159"/>
      <c r="V36" s="87"/>
      <c r="W36" s="159"/>
      <c r="X36" s="87"/>
      <c r="Y36" s="159"/>
      <c r="Z36" s="87"/>
      <c r="AA36" s="159"/>
      <c r="AB36" s="87"/>
      <c r="AC36" s="159"/>
      <c r="AD36" s="87"/>
      <c r="AE36" s="159"/>
      <c r="AF36" s="87"/>
      <c r="AG36" s="159"/>
      <c r="AH36" s="87"/>
      <c r="AI36" s="159"/>
    </row>
    <row r="37" spans="1:35" x14ac:dyDescent="0.2">
      <c r="A37" s="59">
        <f t="shared" si="10"/>
        <v>0</v>
      </c>
      <c r="B37" s="60">
        <f>SUMIF($G$5:$JR$5,"Spare Parts",$G37:$JR37)</f>
        <v>0</v>
      </c>
      <c r="C37" s="143"/>
      <c r="D37" s="144" t="s">
        <v>798</v>
      </c>
      <c r="E37" s="68"/>
      <c r="F37" s="440"/>
      <c r="G37" s="441"/>
      <c r="H37" s="87"/>
      <c r="I37" s="159"/>
      <c r="J37" s="87"/>
      <c r="K37" s="159"/>
      <c r="L37" s="87"/>
      <c r="M37" s="159"/>
      <c r="N37" s="87"/>
      <c r="O37" s="159"/>
      <c r="P37" s="87"/>
      <c r="Q37" s="159"/>
      <c r="R37" s="87"/>
      <c r="S37" s="159"/>
      <c r="T37" s="87"/>
      <c r="U37" s="159"/>
      <c r="V37" s="87"/>
      <c r="W37" s="159"/>
      <c r="X37" s="87"/>
      <c r="Y37" s="159"/>
      <c r="Z37" s="87"/>
      <c r="AA37" s="159"/>
      <c r="AB37" s="87"/>
      <c r="AC37" s="159"/>
      <c r="AD37" s="87"/>
      <c r="AE37" s="159"/>
      <c r="AF37" s="87"/>
      <c r="AG37" s="159"/>
      <c r="AH37" s="87"/>
      <c r="AI37" s="159"/>
    </row>
    <row r="38" spans="1:35" ht="15" x14ac:dyDescent="0.25">
      <c r="A38" s="86"/>
      <c r="B38" s="69"/>
      <c r="C38" s="145"/>
      <c r="D38" s="138" t="s">
        <v>799</v>
      </c>
      <c r="E38" s="126" t="s">
        <v>800</v>
      </c>
      <c r="F38" s="55"/>
      <c r="G38" s="57"/>
      <c r="H38" s="55"/>
      <c r="I38" s="57"/>
      <c r="J38" s="55"/>
      <c r="K38" s="57"/>
      <c r="L38" s="55"/>
      <c r="M38" s="57"/>
      <c r="N38" s="55"/>
      <c r="O38" s="57"/>
      <c r="P38" s="55"/>
      <c r="Q38" s="57"/>
      <c r="R38" s="55"/>
      <c r="S38" s="57"/>
      <c r="T38" s="55"/>
      <c r="U38" s="57"/>
      <c r="V38" s="55"/>
      <c r="W38" s="57"/>
      <c r="X38" s="55"/>
      <c r="Y38" s="57"/>
      <c r="Z38" s="55"/>
      <c r="AA38" s="57"/>
      <c r="AB38" s="55"/>
      <c r="AC38" s="57"/>
      <c r="AD38" s="55"/>
      <c r="AE38" s="57"/>
      <c r="AF38" s="55"/>
      <c r="AG38" s="57"/>
      <c r="AH38" s="55"/>
      <c r="AI38" s="57"/>
    </row>
    <row r="39" spans="1:35" x14ac:dyDescent="0.2">
      <c r="A39" s="59">
        <f t="shared" si="10"/>
        <v>0</v>
      </c>
      <c r="B39" s="60">
        <f t="shared" ref="B39:B44" si="12">SUMIF($G$5:$JR$5,"Spare Parts",$G39:$JR39)</f>
        <v>0</v>
      </c>
      <c r="C39" s="143"/>
      <c r="D39" s="144" t="s">
        <v>801</v>
      </c>
      <c r="E39" s="68"/>
      <c r="F39" s="87"/>
      <c r="G39" s="159"/>
      <c r="H39" s="87"/>
      <c r="I39" s="159"/>
      <c r="J39" s="87"/>
      <c r="K39" s="159"/>
      <c r="L39" s="87"/>
      <c r="M39" s="159"/>
      <c r="N39" s="87"/>
      <c r="O39" s="159"/>
      <c r="P39" s="87"/>
      <c r="Q39" s="159"/>
      <c r="R39" s="87"/>
      <c r="S39" s="159"/>
      <c r="T39" s="87"/>
      <c r="U39" s="159"/>
      <c r="V39" s="87"/>
      <c r="W39" s="159"/>
      <c r="X39" s="87"/>
      <c r="Y39" s="159"/>
      <c r="Z39" s="87"/>
      <c r="AA39" s="159"/>
      <c r="AB39" s="87"/>
      <c r="AC39" s="159"/>
      <c r="AD39" s="87"/>
      <c r="AE39" s="159"/>
      <c r="AF39" s="87"/>
      <c r="AG39" s="159"/>
      <c r="AH39" s="87"/>
      <c r="AI39" s="159"/>
    </row>
    <row r="40" spans="1:35" x14ac:dyDescent="0.2">
      <c r="A40" s="59">
        <f t="shared" si="10"/>
        <v>0</v>
      </c>
      <c r="B40" s="60">
        <f t="shared" si="12"/>
        <v>0</v>
      </c>
      <c r="C40" s="143"/>
      <c r="D40" s="144" t="s">
        <v>802</v>
      </c>
      <c r="E40" s="68"/>
      <c r="F40" s="87"/>
      <c r="G40" s="159"/>
      <c r="H40" s="87"/>
      <c r="I40" s="159"/>
      <c r="J40" s="87"/>
      <c r="K40" s="159"/>
      <c r="L40" s="87"/>
      <c r="M40" s="159"/>
      <c r="N40" s="87"/>
      <c r="O40" s="159"/>
      <c r="P40" s="87"/>
      <c r="Q40" s="159"/>
      <c r="R40" s="87"/>
      <c r="S40" s="159"/>
      <c r="T40" s="87"/>
      <c r="U40" s="159"/>
      <c r="V40" s="87"/>
      <c r="W40" s="159"/>
      <c r="X40" s="87"/>
      <c r="Y40" s="159"/>
      <c r="Z40" s="87"/>
      <c r="AA40" s="159"/>
      <c r="AB40" s="87"/>
      <c r="AC40" s="159"/>
      <c r="AD40" s="87"/>
      <c r="AE40" s="159"/>
      <c r="AF40" s="87"/>
      <c r="AG40" s="159"/>
      <c r="AH40" s="87"/>
      <c r="AI40" s="159"/>
    </row>
    <row r="41" spans="1:35" x14ac:dyDescent="0.2">
      <c r="A41" s="59">
        <f t="shared" si="10"/>
        <v>0</v>
      </c>
      <c r="B41" s="60">
        <f t="shared" si="12"/>
        <v>0</v>
      </c>
      <c r="C41" s="143"/>
      <c r="D41" s="144" t="s">
        <v>803</v>
      </c>
      <c r="E41" s="68"/>
      <c r="F41" s="87"/>
      <c r="G41" s="159"/>
      <c r="H41" s="87"/>
      <c r="I41" s="159"/>
      <c r="J41" s="87"/>
      <c r="K41" s="159"/>
      <c r="L41" s="87"/>
      <c r="M41" s="159"/>
      <c r="N41" s="87"/>
      <c r="O41" s="159"/>
      <c r="P41" s="87"/>
      <c r="Q41" s="159"/>
      <c r="R41" s="87"/>
      <c r="S41" s="159"/>
      <c r="T41" s="87"/>
      <c r="U41" s="159"/>
      <c r="V41" s="87"/>
      <c r="W41" s="159"/>
      <c r="X41" s="87"/>
      <c r="Y41" s="159"/>
      <c r="Z41" s="87"/>
      <c r="AA41" s="159"/>
      <c r="AB41" s="87"/>
      <c r="AC41" s="159"/>
      <c r="AD41" s="87"/>
      <c r="AE41" s="159"/>
      <c r="AF41" s="87"/>
      <c r="AG41" s="159"/>
      <c r="AH41" s="87"/>
      <c r="AI41" s="159"/>
    </row>
    <row r="42" spans="1:35" x14ac:dyDescent="0.2">
      <c r="A42" s="59">
        <f t="shared" si="10"/>
        <v>0</v>
      </c>
      <c r="B42" s="60">
        <f t="shared" si="12"/>
        <v>0</v>
      </c>
      <c r="C42" s="143"/>
      <c r="D42" s="144" t="s">
        <v>804</v>
      </c>
      <c r="E42" s="68"/>
      <c r="F42" s="87"/>
      <c r="G42" s="159"/>
      <c r="H42" s="87"/>
      <c r="I42" s="159"/>
      <c r="J42" s="87"/>
      <c r="K42" s="159"/>
      <c r="L42" s="87"/>
      <c r="M42" s="159"/>
      <c r="N42" s="87"/>
      <c r="O42" s="159"/>
      <c r="P42" s="87"/>
      <c r="Q42" s="159"/>
      <c r="R42" s="87"/>
      <c r="S42" s="159"/>
      <c r="T42" s="87"/>
      <c r="U42" s="159"/>
      <c r="V42" s="87"/>
      <c r="W42" s="159"/>
      <c r="X42" s="87"/>
      <c r="Y42" s="159"/>
      <c r="Z42" s="87"/>
      <c r="AA42" s="159"/>
      <c r="AB42" s="87"/>
      <c r="AC42" s="159"/>
      <c r="AD42" s="87"/>
      <c r="AE42" s="159"/>
      <c r="AF42" s="87"/>
      <c r="AG42" s="159"/>
      <c r="AH42" s="87"/>
      <c r="AI42" s="159"/>
    </row>
    <row r="43" spans="1:35" x14ac:dyDescent="0.2">
      <c r="A43" s="59">
        <f t="shared" si="10"/>
        <v>0</v>
      </c>
      <c r="B43" s="60">
        <f t="shared" si="12"/>
        <v>0</v>
      </c>
      <c r="C43" s="143"/>
      <c r="D43" s="144" t="s">
        <v>805</v>
      </c>
      <c r="E43" s="68"/>
      <c r="F43" s="87"/>
      <c r="G43" s="159"/>
      <c r="H43" s="87"/>
      <c r="I43" s="159"/>
      <c r="J43" s="87"/>
      <c r="K43" s="159"/>
      <c r="L43" s="87"/>
      <c r="M43" s="159"/>
      <c r="N43" s="87"/>
      <c r="O43" s="159"/>
      <c r="P43" s="87"/>
      <c r="Q43" s="159"/>
      <c r="R43" s="87"/>
      <c r="S43" s="159"/>
      <c r="T43" s="87"/>
      <c r="U43" s="159"/>
      <c r="V43" s="87"/>
      <c r="W43" s="159"/>
      <c r="X43" s="87"/>
      <c r="Y43" s="159"/>
      <c r="Z43" s="87"/>
      <c r="AA43" s="159"/>
      <c r="AB43" s="87"/>
      <c r="AC43" s="159"/>
      <c r="AD43" s="87"/>
      <c r="AE43" s="159"/>
      <c r="AF43" s="87"/>
      <c r="AG43" s="159"/>
      <c r="AH43" s="87"/>
      <c r="AI43" s="159"/>
    </row>
    <row r="44" spans="1:35" ht="15" thickBot="1" x14ac:dyDescent="0.25">
      <c r="A44" s="76">
        <f t="shared" si="10"/>
        <v>0</v>
      </c>
      <c r="B44" s="77">
        <f t="shared" si="12"/>
        <v>0</v>
      </c>
      <c r="C44" s="161"/>
      <c r="D44" s="392" t="s">
        <v>806</v>
      </c>
      <c r="E44" s="80"/>
      <c r="F44" s="401"/>
      <c r="G44" s="402"/>
      <c r="H44" s="401"/>
      <c r="I44" s="402"/>
      <c r="J44" s="401"/>
      <c r="K44" s="402"/>
      <c r="L44" s="401"/>
      <c r="M44" s="402"/>
      <c r="N44" s="401"/>
      <c r="O44" s="402"/>
      <c r="P44" s="401"/>
      <c r="Q44" s="402"/>
      <c r="R44" s="401"/>
      <c r="S44" s="402"/>
      <c r="T44" s="401"/>
      <c r="U44" s="402"/>
      <c r="V44" s="401"/>
      <c r="W44" s="402"/>
      <c r="X44" s="401"/>
      <c r="Y44" s="402"/>
      <c r="Z44" s="401"/>
      <c r="AA44" s="402"/>
      <c r="AB44" s="401"/>
      <c r="AC44" s="402"/>
      <c r="AD44" s="401"/>
      <c r="AE44" s="402"/>
      <c r="AF44" s="401"/>
      <c r="AG44" s="402"/>
      <c r="AH44" s="401"/>
      <c r="AI44" s="402"/>
    </row>
  </sheetData>
  <mergeCells count="19">
    <mergeCell ref="Z4:AA4"/>
    <mergeCell ref="AB4:AC4"/>
    <mergeCell ref="AD4:AE4"/>
    <mergeCell ref="AF4:AG4"/>
    <mergeCell ref="AH4:AI4"/>
    <mergeCell ref="A1:C1"/>
    <mergeCell ref="D1:E1"/>
    <mergeCell ref="D2:E2"/>
    <mergeCell ref="D3:E3"/>
    <mergeCell ref="F4:G4"/>
    <mergeCell ref="H4:I4"/>
    <mergeCell ref="T4:U4"/>
    <mergeCell ref="V4:W4"/>
    <mergeCell ref="X4:Y4"/>
    <mergeCell ref="J4:K4"/>
    <mergeCell ref="N4:O4"/>
    <mergeCell ref="L4:M4"/>
    <mergeCell ref="P4:Q4"/>
    <mergeCell ref="R4:S4"/>
  </mergeCells>
  <phoneticPr fontId="2" type="noConversion"/>
  <hyperlinks>
    <hyperlink ref="A2" location="'Project Summation'!A1" display="'Project Summation'!A1" xr:uid="{069AEDBB-53E2-3B4B-A55C-596F24C4BDC4}"/>
  </hyperlinks>
  <pageMargins left="0.7" right="0.7" top="0.75" bottom="0.75" header="0.3" footer="0.3"/>
  <pageSetup orientation="portrait" horizontalDpi="200" verticalDpi="200" copies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E25400-034F-4524-AB97-E642B46E9D2E}">
  <dimension ref="A1:AI23"/>
  <sheetViews>
    <sheetView zoomScaleNormal="100" workbookViewId="0">
      <pane xSplit="5" ySplit="6" topLeftCell="F7" activePane="bottomRight" state="frozen"/>
      <selection pane="topRight" activeCell="E10" sqref="E10"/>
      <selection pane="bottomLeft" activeCell="E10" sqref="E10"/>
      <selection pane="bottomRight" activeCell="A11" sqref="A11"/>
    </sheetView>
  </sheetViews>
  <sheetFormatPr defaultColWidth="8.85546875" defaultRowHeight="14.25" x14ac:dyDescent="0.2"/>
  <cols>
    <col min="1" max="1" width="25.140625" style="1" customWidth="1"/>
    <col min="2" max="2" width="22" style="1" customWidth="1"/>
    <col min="3" max="3" width="26.7109375" style="1" customWidth="1"/>
    <col min="4" max="4" width="8.28515625" style="1" customWidth="1"/>
    <col min="5" max="5" width="52.28515625" style="1" customWidth="1"/>
    <col min="6" max="35" width="19.28515625" style="1" customWidth="1"/>
    <col min="36" max="276" width="9.140625" style="1"/>
    <col min="277" max="278" width="19.28515625" style="1" customWidth="1"/>
    <col min="279" max="279" width="9.140625" style="1"/>
    <col min="280" max="280" width="8.28515625" style="1" customWidth="1"/>
    <col min="281" max="281" width="52.28515625" style="1" customWidth="1"/>
    <col min="282" max="291" width="19.28515625" style="1" customWidth="1"/>
    <col min="292" max="532" width="9.140625" style="1"/>
    <col min="533" max="534" width="19.28515625" style="1" customWidth="1"/>
    <col min="535" max="535" width="9.140625" style="1"/>
    <col min="536" max="536" width="8.28515625" style="1" customWidth="1"/>
    <col min="537" max="537" width="52.28515625" style="1" customWidth="1"/>
    <col min="538" max="547" width="19.28515625" style="1" customWidth="1"/>
    <col min="548" max="788" width="9.140625" style="1"/>
    <col min="789" max="790" width="19.28515625" style="1" customWidth="1"/>
    <col min="791" max="791" width="9.140625" style="1"/>
    <col min="792" max="792" width="8.28515625" style="1" customWidth="1"/>
    <col min="793" max="793" width="52.28515625" style="1" customWidth="1"/>
    <col min="794" max="803" width="19.28515625" style="1" customWidth="1"/>
    <col min="804" max="1044" width="9.140625" style="1"/>
    <col min="1045" max="1046" width="19.28515625" style="1" customWidth="1"/>
    <col min="1047" max="1047" width="9.140625" style="1"/>
    <col min="1048" max="1048" width="8.28515625" style="1" customWidth="1"/>
    <col min="1049" max="1049" width="52.28515625" style="1" customWidth="1"/>
    <col min="1050" max="1059" width="19.28515625" style="1" customWidth="1"/>
    <col min="1060" max="1300" width="9.140625" style="1"/>
    <col min="1301" max="1302" width="19.28515625" style="1" customWidth="1"/>
    <col min="1303" max="1303" width="9.140625" style="1"/>
    <col min="1304" max="1304" width="8.28515625" style="1" customWidth="1"/>
    <col min="1305" max="1305" width="52.28515625" style="1" customWidth="1"/>
    <col min="1306" max="1315" width="19.28515625" style="1" customWidth="1"/>
    <col min="1316" max="1556" width="9.140625" style="1"/>
    <col min="1557" max="1558" width="19.28515625" style="1" customWidth="1"/>
    <col min="1559" max="1559" width="9.140625" style="1"/>
    <col min="1560" max="1560" width="8.28515625" style="1" customWidth="1"/>
    <col min="1561" max="1561" width="52.28515625" style="1" customWidth="1"/>
    <col min="1562" max="1571" width="19.28515625" style="1" customWidth="1"/>
    <col min="1572" max="1812" width="9.140625" style="1"/>
    <col min="1813" max="1814" width="19.28515625" style="1" customWidth="1"/>
    <col min="1815" max="1815" width="9.140625" style="1"/>
    <col min="1816" max="1816" width="8.28515625" style="1" customWidth="1"/>
    <col min="1817" max="1817" width="52.28515625" style="1" customWidth="1"/>
    <col min="1818" max="1827" width="19.28515625" style="1" customWidth="1"/>
    <col min="1828" max="2068" width="9.140625" style="1"/>
    <col min="2069" max="2070" width="19.28515625" style="1" customWidth="1"/>
    <col min="2071" max="2071" width="9.140625" style="1"/>
    <col min="2072" max="2072" width="8.28515625" style="1" customWidth="1"/>
    <col min="2073" max="2073" width="52.28515625" style="1" customWidth="1"/>
    <col min="2074" max="2083" width="19.28515625" style="1" customWidth="1"/>
    <col min="2084" max="2324" width="9.140625" style="1"/>
    <col min="2325" max="2326" width="19.28515625" style="1" customWidth="1"/>
    <col min="2327" max="2327" width="9.140625" style="1"/>
    <col min="2328" max="2328" width="8.28515625" style="1" customWidth="1"/>
    <col min="2329" max="2329" width="52.28515625" style="1" customWidth="1"/>
    <col min="2330" max="2339" width="19.28515625" style="1" customWidth="1"/>
    <col min="2340" max="2580" width="9.140625" style="1"/>
    <col min="2581" max="2582" width="19.28515625" style="1" customWidth="1"/>
    <col min="2583" max="2583" width="9.140625" style="1"/>
    <col min="2584" max="2584" width="8.28515625" style="1" customWidth="1"/>
    <col min="2585" max="2585" width="52.28515625" style="1" customWidth="1"/>
    <col min="2586" max="2595" width="19.28515625" style="1" customWidth="1"/>
    <col min="2596" max="2836" width="9.140625" style="1"/>
    <col min="2837" max="2838" width="19.28515625" style="1" customWidth="1"/>
    <col min="2839" max="2839" width="9.140625" style="1"/>
    <col min="2840" max="2840" width="8.28515625" style="1" customWidth="1"/>
    <col min="2841" max="2841" width="52.28515625" style="1" customWidth="1"/>
    <col min="2842" max="2851" width="19.28515625" style="1" customWidth="1"/>
    <col min="2852" max="3092" width="9.140625" style="1"/>
    <col min="3093" max="3094" width="19.28515625" style="1" customWidth="1"/>
    <col min="3095" max="3095" width="9.140625" style="1"/>
    <col min="3096" max="3096" width="8.28515625" style="1" customWidth="1"/>
    <col min="3097" max="3097" width="52.28515625" style="1" customWidth="1"/>
    <col min="3098" max="3107" width="19.28515625" style="1" customWidth="1"/>
    <col min="3108" max="3348" width="9.140625" style="1"/>
    <col min="3349" max="3350" width="19.28515625" style="1" customWidth="1"/>
    <col min="3351" max="3351" width="9.140625" style="1"/>
    <col min="3352" max="3352" width="8.28515625" style="1" customWidth="1"/>
    <col min="3353" max="3353" width="52.28515625" style="1" customWidth="1"/>
    <col min="3354" max="3363" width="19.28515625" style="1" customWidth="1"/>
    <col min="3364" max="3604" width="9.140625" style="1"/>
    <col min="3605" max="3606" width="19.28515625" style="1" customWidth="1"/>
    <col min="3607" max="3607" width="9.140625" style="1"/>
    <col min="3608" max="3608" width="8.28515625" style="1" customWidth="1"/>
    <col min="3609" max="3609" width="52.28515625" style="1" customWidth="1"/>
    <col min="3610" max="3619" width="19.28515625" style="1" customWidth="1"/>
    <col min="3620" max="3860" width="9.140625" style="1"/>
    <col min="3861" max="3862" width="19.28515625" style="1" customWidth="1"/>
    <col min="3863" max="3863" width="9.140625" style="1"/>
    <col min="3864" max="3864" width="8.28515625" style="1" customWidth="1"/>
    <col min="3865" max="3865" width="52.28515625" style="1" customWidth="1"/>
    <col min="3866" max="3875" width="19.28515625" style="1" customWidth="1"/>
    <col min="3876" max="4116" width="9.140625" style="1"/>
    <col min="4117" max="4118" width="19.28515625" style="1" customWidth="1"/>
    <col min="4119" max="4119" width="9.140625" style="1"/>
    <col min="4120" max="4120" width="8.28515625" style="1" customWidth="1"/>
    <col min="4121" max="4121" width="52.28515625" style="1" customWidth="1"/>
    <col min="4122" max="4131" width="19.28515625" style="1" customWidth="1"/>
    <col min="4132" max="4372" width="9.140625" style="1"/>
    <col min="4373" max="4374" width="19.28515625" style="1" customWidth="1"/>
    <col min="4375" max="4375" width="9.140625" style="1"/>
    <col min="4376" max="4376" width="8.28515625" style="1" customWidth="1"/>
    <col min="4377" max="4377" width="52.28515625" style="1" customWidth="1"/>
    <col min="4378" max="4387" width="19.28515625" style="1" customWidth="1"/>
    <col min="4388" max="4628" width="9.140625" style="1"/>
    <col min="4629" max="4630" width="19.28515625" style="1" customWidth="1"/>
    <col min="4631" max="4631" width="9.140625" style="1"/>
    <col min="4632" max="4632" width="8.28515625" style="1" customWidth="1"/>
    <col min="4633" max="4633" width="52.28515625" style="1" customWidth="1"/>
    <col min="4634" max="4643" width="19.28515625" style="1" customWidth="1"/>
    <col min="4644" max="4884" width="9.140625" style="1"/>
    <col min="4885" max="4886" width="19.28515625" style="1" customWidth="1"/>
    <col min="4887" max="4887" width="9.140625" style="1"/>
    <col min="4888" max="4888" width="8.28515625" style="1" customWidth="1"/>
    <col min="4889" max="4889" width="52.28515625" style="1" customWidth="1"/>
    <col min="4890" max="4899" width="19.28515625" style="1" customWidth="1"/>
    <col min="4900" max="5140" width="9.140625" style="1"/>
    <col min="5141" max="5142" width="19.28515625" style="1" customWidth="1"/>
    <col min="5143" max="5143" width="9.140625" style="1"/>
    <col min="5144" max="5144" width="8.28515625" style="1" customWidth="1"/>
    <col min="5145" max="5145" width="52.28515625" style="1" customWidth="1"/>
    <col min="5146" max="5155" width="19.28515625" style="1" customWidth="1"/>
    <col min="5156" max="5396" width="9.140625" style="1"/>
    <col min="5397" max="5398" width="19.28515625" style="1" customWidth="1"/>
    <col min="5399" max="5399" width="9.140625" style="1"/>
    <col min="5400" max="5400" width="8.28515625" style="1" customWidth="1"/>
    <col min="5401" max="5401" width="52.28515625" style="1" customWidth="1"/>
    <col min="5402" max="5411" width="19.28515625" style="1" customWidth="1"/>
    <col min="5412" max="5652" width="9.140625" style="1"/>
    <col min="5653" max="5654" width="19.28515625" style="1" customWidth="1"/>
    <col min="5655" max="5655" width="9.140625" style="1"/>
    <col min="5656" max="5656" width="8.28515625" style="1" customWidth="1"/>
    <col min="5657" max="5657" width="52.28515625" style="1" customWidth="1"/>
    <col min="5658" max="5667" width="19.28515625" style="1" customWidth="1"/>
    <col min="5668" max="5908" width="9.140625" style="1"/>
    <col min="5909" max="5910" width="19.28515625" style="1" customWidth="1"/>
    <col min="5911" max="5911" width="9.140625" style="1"/>
    <col min="5912" max="5912" width="8.28515625" style="1" customWidth="1"/>
    <col min="5913" max="5913" width="52.28515625" style="1" customWidth="1"/>
    <col min="5914" max="5923" width="19.28515625" style="1" customWidth="1"/>
    <col min="5924" max="6164" width="9.140625" style="1"/>
    <col min="6165" max="6166" width="19.28515625" style="1" customWidth="1"/>
    <col min="6167" max="6167" width="9.140625" style="1"/>
    <col min="6168" max="6168" width="8.28515625" style="1" customWidth="1"/>
    <col min="6169" max="6169" width="52.28515625" style="1" customWidth="1"/>
    <col min="6170" max="6179" width="19.28515625" style="1" customWidth="1"/>
    <col min="6180" max="6420" width="9.140625" style="1"/>
    <col min="6421" max="6422" width="19.28515625" style="1" customWidth="1"/>
    <col min="6423" max="6423" width="9.140625" style="1"/>
    <col min="6424" max="6424" width="8.28515625" style="1" customWidth="1"/>
    <col min="6425" max="6425" width="52.28515625" style="1" customWidth="1"/>
    <col min="6426" max="6435" width="19.28515625" style="1" customWidth="1"/>
    <col min="6436" max="6676" width="9.140625" style="1"/>
    <col min="6677" max="6678" width="19.28515625" style="1" customWidth="1"/>
    <col min="6679" max="6679" width="9.140625" style="1"/>
    <col min="6680" max="6680" width="8.28515625" style="1" customWidth="1"/>
    <col min="6681" max="6681" width="52.28515625" style="1" customWidth="1"/>
    <col min="6682" max="6691" width="19.28515625" style="1" customWidth="1"/>
    <col min="6692" max="6932" width="9.140625" style="1"/>
    <col min="6933" max="6934" width="19.28515625" style="1" customWidth="1"/>
    <col min="6935" max="6935" width="9.140625" style="1"/>
    <col min="6936" max="6936" width="8.28515625" style="1" customWidth="1"/>
    <col min="6937" max="6937" width="52.28515625" style="1" customWidth="1"/>
    <col min="6938" max="6947" width="19.28515625" style="1" customWidth="1"/>
    <col min="6948" max="7188" width="9.140625" style="1"/>
    <col min="7189" max="7190" width="19.28515625" style="1" customWidth="1"/>
    <col min="7191" max="7191" width="9.140625" style="1"/>
    <col min="7192" max="7192" width="8.28515625" style="1" customWidth="1"/>
    <col min="7193" max="7193" width="52.28515625" style="1" customWidth="1"/>
    <col min="7194" max="7203" width="19.28515625" style="1" customWidth="1"/>
    <col min="7204" max="7444" width="9.140625" style="1"/>
    <col min="7445" max="7446" width="19.28515625" style="1" customWidth="1"/>
    <col min="7447" max="7447" width="9.140625" style="1"/>
    <col min="7448" max="7448" width="8.28515625" style="1" customWidth="1"/>
    <col min="7449" max="7449" width="52.28515625" style="1" customWidth="1"/>
    <col min="7450" max="7459" width="19.28515625" style="1" customWidth="1"/>
    <col min="7460" max="7700" width="9.140625" style="1"/>
    <col min="7701" max="7702" width="19.28515625" style="1" customWidth="1"/>
    <col min="7703" max="7703" width="9.140625" style="1"/>
    <col min="7704" max="7704" width="8.28515625" style="1" customWidth="1"/>
    <col min="7705" max="7705" width="52.28515625" style="1" customWidth="1"/>
    <col min="7706" max="7715" width="19.28515625" style="1" customWidth="1"/>
    <col min="7716" max="7956" width="9.140625" style="1"/>
    <col min="7957" max="7958" width="19.28515625" style="1" customWidth="1"/>
    <col min="7959" max="7959" width="9.140625" style="1"/>
    <col min="7960" max="7960" width="8.28515625" style="1" customWidth="1"/>
    <col min="7961" max="7961" width="52.28515625" style="1" customWidth="1"/>
    <col min="7962" max="7971" width="19.28515625" style="1" customWidth="1"/>
    <col min="7972" max="8212" width="9.140625" style="1"/>
    <col min="8213" max="8214" width="19.28515625" style="1" customWidth="1"/>
    <col min="8215" max="8215" width="9.140625" style="1"/>
    <col min="8216" max="8216" width="8.28515625" style="1" customWidth="1"/>
    <col min="8217" max="8217" width="52.28515625" style="1" customWidth="1"/>
    <col min="8218" max="8227" width="19.28515625" style="1" customWidth="1"/>
    <col min="8228" max="8468" width="9.140625" style="1"/>
    <col min="8469" max="8470" width="19.28515625" style="1" customWidth="1"/>
    <col min="8471" max="8471" width="9.140625" style="1"/>
    <col min="8472" max="8472" width="8.28515625" style="1" customWidth="1"/>
    <col min="8473" max="8473" width="52.28515625" style="1" customWidth="1"/>
    <col min="8474" max="8483" width="19.28515625" style="1" customWidth="1"/>
    <col min="8484" max="8724" width="9.140625" style="1"/>
    <col min="8725" max="8726" width="19.28515625" style="1" customWidth="1"/>
    <col min="8727" max="8727" width="9.140625" style="1"/>
    <col min="8728" max="8728" width="8.28515625" style="1" customWidth="1"/>
    <col min="8729" max="8729" width="52.28515625" style="1" customWidth="1"/>
    <col min="8730" max="8739" width="19.28515625" style="1" customWidth="1"/>
    <col min="8740" max="8980" width="9.140625" style="1"/>
    <col min="8981" max="8982" width="19.28515625" style="1" customWidth="1"/>
    <col min="8983" max="8983" width="9.140625" style="1"/>
    <col min="8984" max="8984" width="8.28515625" style="1" customWidth="1"/>
    <col min="8985" max="8985" width="52.28515625" style="1" customWidth="1"/>
    <col min="8986" max="8995" width="19.28515625" style="1" customWidth="1"/>
    <col min="8996" max="9236" width="9.140625" style="1"/>
    <col min="9237" max="9238" width="19.28515625" style="1" customWidth="1"/>
    <col min="9239" max="9239" width="9.140625" style="1"/>
    <col min="9240" max="9240" width="8.28515625" style="1" customWidth="1"/>
    <col min="9241" max="9241" width="52.28515625" style="1" customWidth="1"/>
    <col min="9242" max="9251" width="19.28515625" style="1" customWidth="1"/>
    <col min="9252" max="9492" width="9.140625" style="1"/>
    <col min="9493" max="9494" width="19.28515625" style="1" customWidth="1"/>
    <col min="9495" max="9495" width="9.140625" style="1"/>
    <col min="9496" max="9496" width="8.28515625" style="1" customWidth="1"/>
    <col min="9497" max="9497" width="52.28515625" style="1" customWidth="1"/>
    <col min="9498" max="9507" width="19.28515625" style="1" customWidth="1"/>
    <col min="9508" max="9748" width="9.140625" style="1"/>
    <col min="9749" max="9750" width="19.28515625" style="1" customWidth="1"/>
    <col min="9751" max="9751" width="9.140625" style="1"/>
    <col min="9752" max="9752" width="8.28515625" style="1" customWidth="1"/>
    <col min="9753" max="9753" width="52.28515625" style="1" customWidth="1"/>
    <col min="9754" max="9763" width="19.28515625" style="1" customWidth="1"/>
    <col min="9764" max="10004" width="9.140625" style="1"/>
    <col min="10005" max="10006" width="19.28515625" style="1" customWidth="1"/>
    <col min="10007" max="10007" width="9.140625" style="1"/>
    <col min="10008" max="10008" width="8.28515625" style="1" customWidth="1"/>
    <col min="10009" max="10009" width="52.28515625" style="1" customWidth="1"/>
    <col min="10010" max="10019" width="19.28515625" style="1" customWidth="1"/>
    <col min="10020" max="10260" width="9.140625" style="1"/>
    <col min="10261" max="10262" width="19.28515625" style="1" customWidth="1"/>
    <col min="10263" max="10263" width="9.140625" style="1"/>
    <col min="10264" max="10264" width="8.28515625" style="1" customWidth="1"/>
    <col min="10265" max="10265" width="52.28515625" style="1" customWidth="1"/>
    <col min="10266" max="10275" width="19.28515625" style="1" customWidth="1"/>
    <col min="10276" max="10516" width="9.140625" style="1"/>
    <col min="10517" max="10518" width="19.28515625" style="1" customWidth="1"/>
    <col min="10519" max="10519" width="9.140625" style="1"/>
    <col min="10520" max="10520" width="8.28515625" style="1" customWidth="1"/>
    <col min="10521" max="10521" width="52.28515625" style="1" customWidth="1"/>
    <col min="10522" max="10531" width="19.28515625" style="1" customWidth="1"/>
    <col min="10532" max="10772" width="9.140625" style="1"/>
    <col min="10773" max="10774" width="19.28515625" style="1" customWidth="1"/>
    <col min="10775" max="10775" width="9.140625" style="1"/>
    <col min="10776" max="10776" width="8.28515625" style="1" customWidth="1"/>
    <col min="10777" max="10777" width="52.28515625" style="1" customWidth="1"/>
    <col min="10778" max="10787" width="19.28515625" style="1" customWidth="1"/>
    <col min="10788" max="11028" width="9.140625" style="1"/>
    <col min="11029" max="11030" width="19.28515625" style="1" customWidth="1"/>
    <col min="11031" max="11031" width="9.140625" style="1"/>
    <col min="11032" max="11032" width="8.28515625" style="1" customWidth="1"/>
    <col min="11033" max="11033" width="52.28515625" style="1" customWidth="1"/>
    <col min="11034" max="11043" width="19.28515625" style="1" customWidth="1"/>
    <col min="11044" max="11284" width="9.140625" style="1"/>
    <col min="11285" max="11286" width="19.28515625" style="1" customWidth="1"/>
    <col min="11287" max="11287" width="9.140625" style="1"/>
    <col min="11288" max="11288" width="8.28515625" style="1" customWidth="1"/>
    <col min="11289" max="11289" width="52.28515625" style="1" customWidth="1"/>
    <col min="11290" max="11299" width="19.28515625" style="1" customWidth="1"/>
    <col min="11300" max="11540" width="9.140625" style="1"/>
    <col min="11541" max="11542" width="19.28515625" style="1" customWidth="1"/>
    <col min="11543" max="11543" width="9.140625" style="1"/>
    <col min="11544" max="11544" width="8.28515625" style="1" customWidth="1"/>
    <col min="11545" max="11545" width="52.28515625" style="1" customWidth="1"/>
    <col min="11546" max="11555" width="19.28515625" style="1" customWidth="1"/>
    <col min="11556" max="11796" width="9.140625" style="1"/>
    <col min="11797" max="11798" width="19.28515625" style="1" customWidth="1"/>
    <col min="11799" max="11799" width="9.140625" style="1"/>
    <col min="11800" max="11800" width="8.28515625" style="1" customWidth="1"/>
    <col min="11801" max="11801" width="52.28515625" style="1" customWidth="1"/>
    <col min="11802" max="11811" width="19.28515625" style="1" customWidth="1"/>
    <col min="11812" max="12052" width="9.140625" style="1"/>
    <col min="12053" max="12054" width="19.28515625" style="1" customWidth="1"/>
    <col min="12055" max="12055" width="9.140625" style="1"/>
    <col min="12056" max="12056" width="8.28515625" style="1" customWidth="1"/>
    <col min="12057" max="12057" width="52.28515625" style="1" customWidth="1"/>
    <col min="12058" max="12067" width="19.28515625" style="1" customWidth="1"/>
    <col min="12068" max="12308" width="9.140625" style="1"/>
    <col min="12309" max="12310" width="19.28515625" style="1" customWidth="1"/>
    <col min="12311" max="12311" width="9.140625" style="1"/>
    <col min="12312" max="12312" width="8.28515625" style="1" customWidth="1"/>
    <col min="12313" max="12313" width="52.28515625" style="1" customWidth="1"/>
    <col min="12314" max="12323" width="19.28515625" style="1" customWidth="1"/>
    <col min="12324" max="12564" width="9.140625" style="1"/>
    <col min="12565" max="12566" width="19.28515625" style="1" customWidth="1"/>
    <col min="12567" max="12567" width="9.140625" style="1"/>
    <col min="12568" max="12568" width="8.28515625" style="1" customWidth="1"/>
    <col min="12569" max="12569" width="52.28515625" style="1" customWidth="1"/>
    <col min="12570" max="12579" width="19.28515625" style="1" customWidth="1"/>
    <col min="12580" max="12820" width="9.140625" style="1"/>
    <col min="12821" max="12822" width="19.28515625" style="1" customWidth="1"/>
    <col min="12823" max="12823" width="9.140625" style="1"/>
    <col min="12824" max="12824" width="8.28515625" style="1" customWidth="1"/>
    <col min="12825" max="12825" width="52.28515625" style="1" customWidth="1"/>
    <col min="12826" max="12835" width="19.28515625" style="1" customWidth="1"/>
    <col min="12836" max="13076" width="9.140625" style="1"/>
    <col min="13077" max="13078" width="19.28515625" style="1" customWidth="1"/>
    <col min="13079" max="13079" width="9.140625" style="1"/>
    <col min="13080" max="13080" width="8.28515625" style="1" customWidth="1"/>
    <col min="13081" max="13081" width="52.28515625" style="1" customWidth="1"/>
    <col min="13082" max="13091" width="19.28515625" style="1" customWidth="1"/>
    <col min="13092" max="13332" width="9.140625" style="1"/>
    <col min="13333" max="13334" width="19.28515625" style="1" customWidth="1"/>
    <col min="13335" max="13335" width="9.140625" style="1"/>
    <col min="13336" max="13336" width="8.28515625" style="1" customWidth="1"/>
    <col min="13337" max="13337" width="52.28515625" style="1" customWidth="1"/>
    <col min="13338" max="13347" width="19.28515625" style="1" customWidth="1"/>
    <col min="13348" max="13588" width="9.140625" style="1"/>
    <col min="13589" max="13590" width="19.28515625" style="1" customWidth="1"/>
    <col min="13591" max="13591" width="9.140625" style="1"/>
    <col min="13592" max="13592" width="8.28515625" style="1" customWidth="1"/>
    <col min="13593" max="13593" width="52.28515625" style="1" customWidth="1"/>
    <col min="13594" max="13603" width="19.28515625" style="1" customWidth="1"/>
    <col min="13604" max="13844" width="9.140625" style="1"/>
    <col min="13845" max="13846" width="19.28515625" style="1" customWidth="1"/>
    <col min="13847" max="13847" width="9.140625" style="1"/>
    <col min="13848" max="13848" width="8.28515625" style="1" customWidth="1"/>
    <col min="13849" max="13849" width="52.28515625" style="1" customWidth="1"/>
    <col min="13850" max="13859" width="19.28515625" style="1" customWidth="1"/>
    <col min="13860" max="14100" width="9.140625" style="1"/>
    <col min="14101" max="14102" width="19.28515625" style="1" customWidth="1"/>
    <col min="14103" max="14103" width="9.140625" style="1"/>
    <col min="14104" max="14104" width="8.28515625" style="1" customWidth="1"/>
    <col min="14105" max="14105" width="52.28515625" style="1" customWidth="1"/>
    <col min="14106" max="14115" width="19.28515625" style="1" customWidth="1"/>
    <col min="14116" max="14356" width="9.140625" style="1"/>
    <col min="14357" max="14358" width="19.28515625" style="1" customWidth="1"/>
    <col min="14359" max="14359" width="9.140625" style="1"/>
    <col min="14360" max="14360" width="8.28515625" style="1" customWidth="1"/>
    <col min="14361" max="14361" width="52.28515625" style="1" customWidth="1"/>
    <col min="14362" max="14371" width="19.28515625" style="1" customWidth="1"/>
    <col min="14372" max="14612" width="9.140625" style="1"/>
    <col min="14613" max="14614" width="19.28515625" style="1" customWidth="1"/>
    <col min="14615" max="14615" width="9.140625" style="1"/>
    <col min="14616" max="14616" width="8.28515625" style="1" customWidth="1"/>
    <col min="14617" max="14617" width="52.28515625" style="1" customWidth="1"/>
    <col min="14618" max="14627" width="19.28515625" style="1" customWidth="1"/>
    <col min="14628" max="14868" width="9.140625" style="1"/>
    <col min="14869" max="14870" width="19.28515625" style="1" customWidth="1"/>
    <col min="14871" max="14871" width="9.140625" style="1"/>
    <col min="14872" max="14872" width="8.28515625" style="1" customWidth="1"/>
    <col min="14873" max="14873" width="52.28515625" style="1" customWidth="1"/>
    <col min="14874" max="14883" width="19.28515625" style="1" customWidth="1"/>
    <col min="14884" max="15124" width="9.140625" style="1"/>
    <col min="15125" max="15126" width="19.28515625" style="1" customWidth="1"/>
    <col min="15127" max="15127" width="9.140625" style="1"/>
    <col min="15128" max="15128" width="8.28515625" style="1" customWidth="1"/>
    <col min="15129" max="15129" width="52.28515625" style="1" customWidth="1"/>
    <col min="15130" max="15139" width="19.28515625" style="1" customWidth="1"/>
    <col min="15140" max="15380" width="9.140625" style="1"/>
    <col min="15381" max="15382" width="19.28515625" style="1" customWidth="1"/>
    <col min="15383" max="15383" width="9.140625" style="1"/>
    <col min="15384" max="15384" width="8.28515625" style="1" customWidth="1"/>
    <col min="15385" max="15385" width="52.28515625" style="1" customWidth="1"/>
    <col min="15386" max="15395" width="19.28515625" style="1" customWidth="1"/>
    <col min="15396" max="15636" width="9.140625" style="1"/>
    <col min="15637" max="15638" width="19.28515625" style="1" customWidth="1"/>
    <col min="15639" max="15639" width="9.140625" style="1"/>
    <col min="15640" max="15640" width="8.28515625" style="1" customWidth="1"/>
    <col min="15641" max="15641" width="52.28515625" style="1" customWidth="1"/>
    <col min="15642" max="15651" width="19.28515625" style="1" customWidth="1"/>
    <col min="15652" max="15892" width="9.140625" style="1"/>
    <col min="15893" max="15894" width="19.28515625" style="1" customWidth="1"/>
    <col min="15895" max="15895" width="9.140625" style="1"/>
    <col min="15896" max="15896" width="8.28515625" style="1" customWidth="1"/>
    <col min="15897" max="15897" width="52.28515625" style="1" customWidth="1"/>
    <col min="15898" max="15907" width="19.28515625" style="1" customWidth="1"/>
    <col min="15908" max="16148" width="9.140625" style="1"/>
    <col min="16149" max="16150" width="19.28515625" style="1" customWidth="1"/>
    <col min="16151" max="16151" width="9.140625" style="1"/>
    <col min="16152" max="16152" width="8.28515625" style="1" customWidth="1"/>
    <col min="16153" max="16153" width="52.28515625" style="1" customWidth="1"/>
    <col min="16154" max="16163" width="19.28515625" style="1" customWidth="1"/>
    <col min="16164" max="16384" width="9.140625" style="1"/>
  </cols>
  <sheetData>
    <row r="1" spans="1:35" ht="15.75" thickBot="1" x14ac:dyDescent="0.3">
      <c r="A1" s="488" t="str">
        <f>'Project Info'!B1</f>
        <v>New River Valley Emergency Communications Regional Authority (NRVECRA)</v>
      </c>
      <c r="B1" s="488"/>
      <c r="C1" s="488"/>
      <c r="D1" s="488" t="str">
        <f>'Project Info'!B3</f>
        <v>P25 Phase 2 Radio System</v>
      </c>
      <c r="E1" s="509"/>
      <c r="F1" s="162"/>
      <c r="G1" s="162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</row>
    <row r="2" spans="1:35" ht="20.100000000000001" customHeight="1" thickBot="1" x14ac:dyDescent="0.25">
      <c r="A2" s="262">
        <f>A3+B3</f>
        <v>0</v>
      </c>
      <c r="B2" s="21"/>
      <c r="C2" s="163"/>
      <c r="D2" s="495" t="str">
        <f>'Project Info'!B6</f>
        <v>Date Entered on "Project Info" Sheet</v>
      </c>
      <c r="E2" s="495"/>
      <c r="F2" s="23">
        <f>F3+G3</f>
        <v>0</v>
      </c>
      <c r="G2" s="26"/>
      <c r="H2" s="23">
        <f>H3+I3</f>
        <v>0</v>
      </c>
      <c r="I2" s="26"/>
      <c r="J2" s="23">
        <f>J3+K3</f>
        <v>0</v>
      </c>
      <c r="K2" s="26"/>
      <c r="L2" s="23">
        <f>L3+M3</f>
        <v>0</v>
      </c>
      <c r="M2" s="26"/>
      <c r="N2" s="23">
        <f>N3+O3</f>
        <v>0</v>
      </c>
      <c r="O2" s="26"/>
      <c r="P2" s="23">
        <f>P3+Q3</f>
        <v>0</v>
      </c>
      <c r="Q2" s="26"/>
      <c r="R2" s="23">
        <f>R3+S3</f>
        <v>0</v>
      </c>
      <c r="S2" s="26"/>
      <c r="T2" s="23">
        <f>T3+U3</f>
        <v>0</v>
      </c>
      <c r="U2" s="26"/>
      <c r="V2" s="23">
        <f>V3+W3</f>
        <v>0</v>
      </c>
      <c r="W2" s="26"/>
      <c r="X2" s="23">
        <f>X3+Y3</f>
        <v>0</v>
      </c>
      <c r="Y2" s="26"/>
      <c r="Z2" s="23">
        <f>Z3+AA3</f>
        <v>0</v>
      </c>
      <c r="AA2" s="26"/>
      <c r="AB2" s="23">
        <f>AB3+AC3</f>
        <v>0</v>
      </c>
      <c r="AC2" s="26"/>
      <c r="AD2" s="23">
        <f>AD3+AE3</f>
        <v>0</v>
      </c>
      <c r="AE2" s="26"/>
      <c r="AF2" s="23">
        <f>AF3+AG3</f>
        <v>0</v>
      </c>
      <c r="AG2" s="26"/>
      <c r="AH2" s="23">
        <f>AH3+AI3</f>
        <v>0</v>
      </c>
      <c r="AI2" s="26"/>
    </row>
    <row r="3" spans="1:35" ht="20.100000000000001" customHeight="1" thickBot="1" x14ac:dyDescent="0.25">
      <c r="A3" s="76">
        <f>SUM(A6:A5917)</f>
        <v>0</v>
      </c>
      <c r="B3" s="120">
        <f>SUM(B6:B5917)</f>
        <v>0</v>
      </c>
      <c r="C3" s="29"/>
      <c r="D3" s="497" t="str">
        <f>'Project Info'!B8</f>
        <v>PROPOSER's Name Entered on "Project Info" Sheet</v>
      </c>
      <c r="E3" s="497"/>
      <c r="F3" s="27">
        <f t="shared" ref="F3:AI3" si="0">SUM(F6:F5917)</f>
        <v>0</v>
      </c>
      <c r="G3" s="28">
        <f t="shared" si="0"/>
        <v>0</v>
      </c>
      <c r="H3" s="27">
        <f t="shared" si="0"/>
        <v>0</v>
      </c>
      <c r="I3" s="28">
        <f t="shared" si="0"/>
        <v>0</v>
      </c>
      <c r="J3" s="27">
        <f t="shared" si="0"/>
        <v>0</v>
      </c>
      <c r="K3" s="28">
        <f t="shared" si="0"/>
        <v>0</v>
      </c>
      <c r="L3" s="27">
        <f t="shared" si="0"/>
        <v>0</v>
      </c>
      <c r="M3" s="28">
        <f t="shared" si="0"/>
        <v>0</v>
      </c>
      <c r="N3" s="27">
        <f t="shared" si="0"/>
        <v>0</v>
      </c>
      <c r="O3" s="28">
        <f t="shared" si="0"/>
        <v>0</v>
      </c>
      <c r="P3" s="27">
        <f t="shared" si="0"/>
        <v>0</v>
      </c>
      <c r="Q3" s="28">
        <f t="shared" si="0"/>
        <v>0</v>
      </c>
      <c r="R3" s="27">
        <f t="shared" si="0"/>
        <v>0</v>
      </c>
      <c r="S3" s="28">
        <f t="shared" si="0"/>
        <v>0</v>
      </c>
      <c r="T3" s="27">
        <f t="shared" si="0"/>
        <v>0</v>
      </c>
      <c r="U3" s="28">
        <f t="shared" si="0"/>
        <v>0</v>
      </c>
      <c r="V3" s="27">
        <f t="shared" si="0"/>
        <v>0</v>
      </c>
      <c r="W3" s="28">
        <f t="shared" si="0"/>
        <v>0</v>
      </c>
      <c r="X3" s="27">
        <f t="shared" si="0"/>
        <v>0</v>
      </c>
      <c r="Y3" s="28">
        <f t="shared" si="0"/>
        <v>0</v>
      </c>
      <c r="Z3" s="27">
        <f t="shared" si="0"/>
        <v>0</v>
      </c>
      <c r="AA3" s="28">
        <f t="shared" si="0"/>
        <v>0</v>
      </c>
      <c r="AB3" s="27">
        <f t="shared" si="0"/>
        <v>0</v>
      </c>
      <c r="AC3" s="28">
        <f t="shared" si="0"/>
        <v>0</v>
      </c>
      <c r="AD3" s="27">
        <f t="shared" si="0"/>
        <v>0</v>
      </c>
      <c r="AE3" s="28">
        <f t="shared" si="0"/>
        <v>0</v>
      </c>
      <c r="AF3" s="27">
        <f t="shared" si="0"/>
        <v>0</v>
      </c>
      <c r="AG3" s="28">
        <f t="shared" si="0"/>
        <v>0</v>
      </c>
      <c r="AH3" s="27">
        <f t="shared" si="0"/>
        <v>0</v>
      </c>
      <c r="AI3" s="28">
        <f t="shared" si="0"/>
        <v>0</v>
      </c>
    </row>
    <row r="4" spans="1:35" ht="15.75" thickBot="1" x14ac:dyDescent="0.3">
      <c r="A4" s="33" t="s">
        <v>49</v>
      </c>
      <c r="B4" s="34" t="s">
        <v>49</v>
      </c>
      <c r="C4" s="35" t="s">
        <v>50</v>
      </c>
      <c r="D4" s="36"/>
      <c r="E4" s="37"/>
      <c r="F4" s="535" t="s">
        <v>807</v>
      </c>
      <c r="G4" s="536"/>
      <c r="H4" s="535" t="s">
        <v>734</v>
      </c>
      <c r="I4" s="536"/>
      <c r="J4" s="535" t="s">
        <v>735</v>
      </c>
      <c r="K4" s="536"/>
      <c r="L4" s="535" t="s">
        <v>736</v>
      </c>
      <c r="M4" s="536"/>
      <c r="N4" s="535" t="s">
        <v>737</v>
      </c>
      <c r="O4" s="536"/>
      <c r="P4" s="535" t="s">
        <v>738</v>
      </c>
      <c r="Q4" s="536"/>
      <c r="R4" s="535" t="s">
        <v>739</v>
      </c>
      <c r="S4" s="536"/>
      <c r="T4" s="535" t="s">
        <v>740</v>
      </c>
      <c r="U4" s="536"/>
      <c r="V4" s="535" t="s">
        <v>741</v>
      </c>
      <c r="W4" s="536"/>
      <c r="X4" s="535" t="s">
        <v>742</v>
      </c>
      <c r="Y4" s="536"/>
      <c r="Z4" s="535" t="s">
        <v>743</v>
      </c>
      <c r="AA4" s="536"/>
      <c r="AB4" s="535" t="s">
        <v>744</v>
      </c>
      <c r="AC4" s="536"/>
      <c r="AD4" s="535" t="s">
        <v>745</v>
      </c>
      <c r="AE4" s="536"/>
      <c r="AF4" s="535" t="s">
        <v>746</v>
      </c>
      <c r="AG4" s="536"/>
      <c r="AH4" s="535" t="s">
        <v>747</v>
      </c>
      <c r="AI4" s="536"/>
    </row>
    <row r="5" spans="1:35" x14ac:dyDescent="0.2">
      <c r="A5" s="38" t="s">
        <v>467</v>
      </c>
      <c r="B5" s="39" t="s">
        <v>748</v>
      </c>
      <c r="C5" s="40" t="s">
        <v>54</v>
      </c>
      <c r="D5" s="41"/>
      <c r="E5" s="42"/>
      <c r="F5" s="43" t="s">
        <v>467</v>
      </c>
      <c r="G5" s="158" t="s">
        <v>748</v>
      </c>
      <c r="H5" s="43" t="s">
        <v>467</v>
      </c>
      <c r="I5" s="158" t="s">
        <v>748</v>
      </c>
      <c r="J5" s="43" t="s">
        <v>467</v>
      </c>
      <c r="K5" s="158" t="s">
        <v>748</v>
      </c>
      <c r="L5" s="43" t="s">
        <v>467</v>
      </c>
      <c r="M5" s="158" t="s">
        <v>748</v>
      </c>
      <c r="N5" s="43" t="s">
        <v>467</v>
      </c>
      <c r="O5" s="158" t="s">
        <v>748</v>
      </c>
      <c r="P5" s="43" t="s">
        <v>467</v>
      </c>
      <c r="Q5" s="158" t="s">
        <v>748</v>
      </c>
      <c r="R5" s="43" t="s">
        <v>467</v>
      </c>
      <c r="S5" s="158" t="s">
        <v>748</v>
      </c>
      <c r="T5" s="43" t="s">
        <v>467</v>
      </c>
      <c r="U5" s="158" t="s">
        <v>748</v>
      </c>
      <c r="V5" s="43" t="s">
        <v>467</v>
      </c>
      <c r="W5" s="158" t="s">
        <v>748</v>
      </c>
      <c r="X5" s="43" t="s">
        <v>467</v>
      </c>
      <c r="Y5" s="158" t="s">
        <v>748</v>
      </c>
      <c r="Z5" s="43" t="s">
        <v>467</v>
      </c>
      <c r="AA5" s="158" t="s">
        <v>748</v>
      </c>
      <c r="AB5" s="43" t="s">
        <v>467</v>
      </c>
      <c r="AC5" s="158" t="s">
        <v>748</v>
      </c>
      <c r="AD5" s="43" t="s">
        <v>467</v>
      </c>
      <c r="AE5" s="158" t="s">
        <v>748</v>
      </c>
      <c r="AF5" s="43" t="s">
        <v>467</v>
      </c>
      <c r="AG5" s="158" t="s">
        <v>748</v>
      </c>
      <c r="AH5" s="43" t="s">
        <v>467</v>
      </c>
      <c r="AI5" s="158" t="s">
        <v>748</v>
      </c>
    </row>
    <row r="6" spans="1:35" ht="15" x14ac:dyDescent="0.25">
      <c r="A6" s="83"/>
      <c r="B6" s="84"/>
      <c r="C6" s="137"/>
      <c r="D6" s="138" t="s">
        <v>47</v>
      </c>
      <c r="E6" s="126" t="s">
        <v>46</v>
      </c>
      <c r="F6" s="55"/>
      <c r="G6" s="57"/>
      <c r="H6" s="55"/>
      <c r="I6" s="57"/>
      <c r="J6" s="55"/>
      <c r="K6" s="57"/>
      <c r="L6" s="55"/>
      <c r="M6" s="57"/>
      <c r="N6" s="55"/>
      <c r="O6" s="57"/>
      <c r="P6" s="55"/>
      <c r="Q6" s="57"/>
      <c r="R6" s="55"/>
      <c r="S6" s="57"/>
      <c r="T6" s="55"/>
      <c r="U6" s="57"/>
      <c r="V6" s="55"/>
      <c r="W6" s="57"/>
      <c r="X6" s="55"/>
      <c r="Y6" s="57"/>
      <c r="Z6" s="55"/>
      <c r="AA6" s="57"/>
      <c r="AB6" s="55"/>
      <c r="AC6" s="57"/>
      <c r="AD6" s="55"/>
      <c r="AE6" s="57"/>
      <c r="AF6" s="55"/>
      <c r="AG6" s="57"/>
      <c r="AH6" s="55"/>
      <c r="AI6" s="57"/>
    </row>
    <row r="7" spans="1:35" x14ac:dyDescent="0.2">
      <c r="A7" s="459">
        <f t="shared" ref="A7:A22" si="1">SUMIF($F$5:$AT$5,"Services",$F7:$AT7)</f>
        <v>0</v>
      </c>
      <c r="B7" s="460">
        <f t="shared" ref="B7:B22" si="2">SUMIF($G$5:$AT$5,"Spare Parts",$G7:$AT7)</f>
        <v>0</v>
      </c>
      <c r="C7" s="143"/>
      <c r="D7" s="144" t="s">
        <v>808</v>
      </c>
      <c r="E7" s="461" t="s">
        <v>1042</v>
      </c>
      <c r="F7" s="87"/>
      <c r="G7" s="159"/>
      <c r="H7" s="87"/>
      <c r="I7" s="159"/>
      <c r="J7" s="87"/>
      <c r="K7" s="159"/>
      <c r="L7" s="87"/>
      <c r="M7" s="159"/>
      <c r="N7" s="87"/>
      <c r="O7" s="159"/>
      <c r="P7" s="87"/>
      <c r="Q7" s="159"/>
      <c r="R7" s="87"/>
      <c r="S7" s="159"/>
      <c r="T7" s="87"/>
      <c r="U7" s="159"/>
      <c r="V7" s="87"/>
      <c r="W7" s="159"/>
      <c r="X7" s="87"/>
      <c r="Y7" s="159"/>
      <c r="Z7" s="87"/>
      <c r="AA7" s="159"/>
      <c r="AB7" s="87"/>
      <c r="AC7" s="159"/>
      <c r="AD7" s="87"/>
      <c r="AE7" s="159"/>
      <c r="AF7" s="87"/>
      <c r="AG7" s="159"/>
      <c r="AH7" s="87"/>
      <c r="AI7" s="159"/>
    </row>
    <row r="8" spans="1:35" x14ac:dyDescent="0.2">
      <c r="A8" s="459">
        <f t="shared" si="1"/>
        <v>0</v>
      </c>
      <c r="B8" s="460">
        <f t="shared" si="2"/>
        <v>0</v>
      </c>
      <c r="C8" s="143"/>
      <c r="D8" s="144" t="s">
        <v>809</v>
      </c>
      <c r="E8" s="461" t="s">
        <v>1134</v>
      </c>
      <c r="F8" s="87"/>
      <c r="G8" s="159"/>
      <c r="H8" s="87"/>
      <c r="I8" s="159"/>
      <c r="J8" s="87"/>
      <c r="K8" s="159"/>
      <c r="L8" s="87"/>
      <c r="M8" s="159"/>
      <c r="N8" s="87"/>
      <c r="O8" s="159"/>
      <c r="P8" s="87"/>
      <c r="Q8" s="159"/>
      <c r="R8" s="87"/>
      <c r="S8" s="159"/>
      <c r="T8" s="87"/>
      <c r="U8" s="159"/>
      <c r="V8" s="87"/>
      <c r="W8" s="159"/>
      <c r="X8" s="87"/>
      <c r="Y8" s="159"/>
      <c r="Z8" s="87"/>
      <c r="AA8" s="159"/>
      <c r="AB8" s="87"/>
      <c r="AC8" s="159"/>
      <c r="AD8" s="87"/>
      <c r="AE8" s="159"/>
      <c r="AF8" s="87"/>
      <c r="AG8" s="159"/>
      <c r="AH8" s="87"/>
      <c r="AI8" s="159"/>
    </row>
    <row r="9" spans="1:35" x14ac:dyDescent="0.2">
      <c r="A9" s="459">
        <f t="shared" si="1"/>
        <v>0</v>
      </c>
      <c r="B9" s="460">
        <f t="shared" si="2"/>
        <v>0</v>
      </c>
      <c r="C9" s="143"/>
      <c r="D9" s="144" t="s">
        <v>810</v>
      </c>
      <c r="E9" s="461" t="s">
        <v>1135</v>
      </c>
      <c r="F9" s="87"/>
      <c r="G9" s="159"/>
      <c r="H9" s="87"/>
      <c r="I9" s="159"/>
      <c r="J9" s="87"/>
      <c r="K9" s="159"/>
      <c r="L9" s="87"/>
      <c r="M9" s="159"/>
      <c r="N9" s="87"/>
      <c r="O9" s="159"/>
      <c r="P9" s="87"/>
      <c r="Q9" s="159"/>
      <c r="R9" s="87"/>
      <c r="S9" s="159"/>
      <c r="T9" s="87"/>
      <c r="U9" s="159"/>
      <c r="V9" s="87"/>
      <c r="W9" s="159"/>
      <c r="X9" s="87"/>
      <c r="Y9" s="159"/>
      <c r="Z9" s="87"/>
      <c r="AA9" s="159"/>
      <c r="AB9" s="87"/>
      <c r="AC9" s="159"/>
      <c r="AD9" s="87"/>
      <c r="AE9" s="159"/>
      <c r="AF9" s="87"/>
      <c r="AG9" s="159"/>
      <c r="AH9" s="87"/>
      <c r="AI9" s="159"/>
    </row>
    <row r="10" spans="1:35" x14ac:dyDescent="0.2">
      <c r="A10" s="459">
        <f t="shared" si="1"/>
        <v>0</v>
      </c>
      <c r="B10" s="460">
        <f t="shared" si="2"/>
        <v>0</v>
      </c>
      <c r="C10" s="143"/>
      <c r="D10" s="144" t="s">
        <v>812</v>
      </c>
      <c r="E10" s="461" t="s">
        <v>1136</v>
      </c>
      <c r="F10" s="87"/>
      <c r="G10" s="159"/>
      <c r="H10" s="87"/>
      <c r="I10" s="159"/>
      <c r="J10" s="87"/>
      <c r="K10" s="159"/>
      <c r="L10" s="87"/>
      <c r="M10" s="159"/>
      <c r="N10" s="87"/>
      <c r="O10" s="159"/>
      <c r="P10" s="87"/>
      <c r="Q10" s="159"/>
      <c r="R10" s="87"/>
      <c r="S10" s="159"/>
      <c r="T10" s="87"/>
      <c r="U10" s="159"/>
      <c r="V10" s="87"/>
      <c r="W10" s="159"/>
      <c r="X10" s="87"/>
      <c r="Y10" s="159"/>
      <c r="Z10" s="87"/>
      <c r="AA10" s="159"/>
      <c r="AB10" s="87"/>
      <c r="AC10" s="159"/>
      <c r="AD10" s="87"/>
      <c r="AE10" s="159"/>
      <c r="AF10" s="87"/>
      <c r="AG10" s="159"/>
      <c r="AH10" s="87"/>
      <c r="AI10" s="159"/>
    </row>
    <row r="11" spans="1:35" x14ac:dyDescent="0.2">
      <c r="A11" s="59">
        <f t="shared" si="1"/>
        <v>0</v>
      </c>
      <c r="B11" s="60">
        <f t="shared" si="2"/>
        <v>0</v>
      </c>
      <c r="C11" s="143"/>
      <c r="D11" s="144" t="s">
        <v>814</v>
      </c>
      <c r="E11" s="432" t="s">
        <v>811</v>
      </c>
      <c r="F11" s="87"/>
      <c r="G11" s="159"/>
      <c r="H11" s="87"/>
      <c r="I11" s="159"/>
      <c r="J11" s="87"/>
      <c r="K11" s="159"/>
      <c r="L11" s="87"/>
      <c r="M11" s="159"/>
      <c r="N11" s="87"/>
      <c r="O11" s="159"/>
      <c r="P11" s="87"/>
      <c r="Q11" s="159"/>
      <c r="R11" s="87"/>
      <c r="S11" s="159"/>
      <c r="T11" s="87"/>
      <c r="U11" s="159"/>
      <c r="V11" s="87"/>
      <c r="W11" s="159"/>
      <c r="X11" s="87"/>
      <c r="Y11" s="159"/>
      <c r="Z11" s="87"/>
      <c r="AA11" s="159"/>
      <c r="AB11" s="87"/>
      <c r="AC11" s="159"/>
      <c r="AD11" s="87"/>
      <c r="AE11" s="159"/>
      <c r="AF11" s="87"/>
      <c r="AG11" s="159"/>
      <c r="AH11" s="87"/>
      <c r="AI11" s="159"/>
    </row>
    <row r="12" spans="1:35" x14ac:dyDescent="0.2">
      <c r="A12" s="59">
        <f t="shared" si="1"/>
        <v>0</v>
      </c>
      <c r="B12" s="60">
        <f t="shared" si="2"/>
        <v>0</v>
      </c>
      <c r="C12" s="143"/>
      <c r="D12" s="144" t="s">
        <v>816</v>
      </c>
      <c r="E12" s="432" t="s">
        <v>813</v>
      </c>
      <c r="F12" s="87"/>
      <c r="G12" s="159"/>
      <c r="H12" s="87"/>
      <c r="I12" s="159"/>
      <c r="J12" s="87"/>
      <c r="K12" s="159"/>
      <c r="L12" s="87"/>
      <c r="M12" s="159"/>
      <c r="N12" s="87"/>
      <c r="O12" s="159"/>
      <c r="P12" s="87"/>
      <c r="Q12" s="159"/>
      <c r="R12" s="87"/>
      <c r="S12" s="159"/>
      <c r="T12" s="87"/>
      <c r="U12" s="159"/>
      <c r="V12" s="87"/>
      <c r="W12" s="159"/>
      <c r="X12" s="87"/>
      <c r="Y12" s="159"/>
      <c r="Z12" s="87"/>
      <c r="AA12" s="159"/>
      <c r="AB12" s="87"/>
      <c r="AC12" s="159"/>
      <c r="AD12" s="87"/>
      <c r="AE12" s="159"/>
      <c r="AF12" s="87"/>
      <c r="AG12" s="159"/>
      <c r="AH12" s="87"/>
      <c r="AI12" s="159"/>
    </row>
    <row r="13" spans="1:35" x14ac:dyDescent="0.2">
      <c r="A13" s="59">
        <f t="shared" si="1"/>
        <v>0</v>
      </c>
      <c r="B13" s="60">
        <f t="shared" si="2"/>
        <v>0</v>
      </c>
      <c r="C13" s="143"/>
      <c r="D13" s="144" t="s">
        <v>818</v>
      </c>
      <c r="E13" s="432" t="s">
        <v>815</v>
      </c>
      <c r="F13" s="87"/>
      <c r="G13" s="159"/>
      <c r="H13" s="87"/>
      <c r="I13" s="159"/>
      <c r="J13" s="87"/>
      <c r="K13" s="159"/>
      <c r="L13" s="87"/>
      <c r="M13" s="159"/>
      <c r="N13" s="87"/>
      <c r="O13" s="159"/>
      <c r="P13" s="87"/>
      <c r="Q13" s="159"/>
      <c r="R13" s="87"/>
      <c r="S13" s="159"/>
      <c r="T13" s="87"/>
      <c r="U13" s="159"/>
      <c r="V13" s="87"/>
      <c r="W13" s="159"/>
      <c r="X13" s="87"/>
      <c r="Y13" s="159"/>
      <c r="Z13" s="87"/>
      <c r="AA13" s="159"/>
      <c r="AB13" s="87"/>
      <c r="AC13" s="159"/>
      <c r="AD13" s="87"/>
      <c r="AE13" s="159"/>
      <c r="AF13" s="87"/>
      <c r="AG13" s="159"/>
      <c r="AH13" s="87"/>
      <c r="AI13" s="159"/>
    </row>
    <row r="14" spans="1:35" x14ac:dyDescent="0.2">
      <c r="A14" s="59">
        <f t="shared" si="1"/>
        <v>0</v>
      </c>
      <c r="B14" s="60">
        <f t="shared" si="2"/>
        <v>0</v>
      </c>
      <c r="C14" s="143"/>
      <c r="D14" s="144" t="s">
        <v>820</v>
      </c>
      <c r="E14" s="432" t="s">
        <v>817</v>
      </c>
      <c r="F14" s="87"/>
      <c r="G14" s="159"/>
      <c r="H14" s="87"/>
      <c r="I14" s="159"/>
      <c r="J14" s="87"/>
      <c r="K14" s="159"/>
      <c r="L14" s="87"/>
      <c r="M14" s="159"/>
      <c r="N14" s="87"/>
      <c r="O14" s="159"/>
      <c r="P14" s="87"/>
      <c r="Q14" s="159"/>
      <c r="R14" s="87"/>
      <c r="S14" s="159"/>
      <c r="T14" s="87"/>
      <c r="U14" s="159"/>
      <c r="V14" s="87"/>
      <c r="W14" s="159"/>
      <c r="X14" s="87"/>
      <c r="Y14" s="159"/>
      <c r="Z14" s="87"/>
      <c r="AA14" s="159"/>
      <c r="AB14" s="87"/>
      <c r="AC14" s="159"/>
      <c r="AD14" s="87"/>
      <c r="AE14" s="159"/>
      <c r="AF14" s="87"/>
      <c r="AG14" s="159"/>
      <c r="AH14" s="87"/>
      <c r="AI14" s="159"/>
    </row>
    <row r="15" spans="1:35" x14ac:dyDescent="0.2">
      <c r="A15" s="59">
        <f t="shared" si="1"/>
        <v>0</v>
      </c>
      <c r="B15" s="60">
        <f t="shared" si="2"/>
        <v>0</v>
      </c>
      <c r="C15" s="143"/>
      <c r="D15" s="144" t="s">
        <v>822</v>
      </c>
      <c r="E15" s="432" t="s">
        <v>819</v>
      </c>
      <c r="F15" s="87"/>
      <c r="G15" s="159"/>
      <c r="H15" s="87"/>
      <c r="I15" s="159"/>
      <c r="J15" s="87"/>
      <c r="K15" s="159"/>
      <c r="L15" s="87"/>
      <c r="M15" s="159"/>
      <c r="N15" s="87"/>
      <c r="O15" s="159"/>
      <c r="P15" s="87"/>
      <c r="Q15" s="159"/>
      <c r="R15" s="87"/>
      <c r="S15" s="159"/>
      <c r="T15" s="87"/>
      <c r="U15" s="159"/>
      <c r="V15" s="87"/>
      <c r="W15" s="159"/>
      <c r="X15" s="87"/>
      <c r="Y15" s="159"/>
      <c r="Z15" s="87"/>
      <c r="AA15" s="159"/>
      <c r="AB15" s="87"/>
      <c r="AC15" s="159"/>
      <c r="AD15" s="87"/>
      <c r="AE15" s="159"/>
      <c r="AF15" s="87"/>
      <c r="AG15" s="159"/>
      <c r="AH15" s="87"/>
      <c r="AI15" s="159"/>
    </row>
    <row r="16" spans="1:35" x14ac:dyDescent="0.2">
      <c r="A16" s="59">
        <f t="shared" si="1"/>
        <v>0</v>
      </c>
      <c r="B16" s="60">
        <f t="shared" si="2"/>
        <v>0</v>
      </c>
      <c r="C16" s="143"/>
      <c r="D16" s="144" t="s">
        <v>824</v>
      </c>
      <c r="E16" s="432" t="s">
        <v>821</v>
      </c>
      <c r="F16" s="87"/>
      <c r="G16" s="159"/>
      <c r="H16" s="87"/>
      <c r="I16" s="159"/>
      <c r="J16" s="87"/>
      <c r="K16" s="159"/>
      <c r="L16" s="87"/>
      <c r="M16" s="159"/>
      <c r="N16" s="87"/>
      <c r="O16" s="159"/>
      <c r="P16" s="87"/>
      <c r="Q16" s="159"/>
      <c r="R16" s="87"/>
      <c r="S16" s="159"/>
      <c r="T16" s="87"/>
      <c r="U16" s="159"/>
      <c r="V16" s="87"/>
      <c r="W16" s="159"/>
      <c r="X16" s="87"/>
      <c r="Y16" s="159"/>
      <c r="Z16" s="87"/>
      <c r="AA16" s="159"/>
      <c r="AB16" s="87"/>
      <c r="AC16" s="159"/>
      <c r="AD16" s="87"/>
      <c r="AE16" s="159"/>
      <c r="AF16" s="87"/>
      <c r="AG16" s="159"/>
      <c r="AH16" s="87"/>
      <c r="AI16" s="159"/>
    </row>
    <row r="17" spans="1:35" x14ac:dyDescent="0.2">
      <c r="A17" s="59">
        <f t="shared" si="1"/>
        <v>0</v>
      </c>
      <c r="B17" s="60">
        <f t="shared" si="2"/>
        <v>0</v>
      </c>
      <c r="C17" s="143"/>
      <c r="D17" s="144" t="s">
        <v>825</v>
      </c>
      <c r="E17" s="432" t="s">
        <v>823</v>
      </c>
      <c r="F17" s="87"/>
      <c r="G17" s="159"/>
      <c r="H17" s="87"/>
      <c r="I17" s="159"/>
      <c r="J17" s="87"/>
      <c r="K17" s="159"/>
      <c r="L17" s="87"/>
      <c r="M17" s="159"/>
      <c r="N17" s="87"/>
      <c r="O17" s="159"/>
      <c r="P17" s="87"/>
      <c r="Q17" s="159"/>
      <c r="R17" s="87"/>
      <c r="S17" s="159"/>
      <c r="T17" s="87"/>
      <c r="U17" s="159"/>
      <c r="V17" s="87"/>
      <c r="W17" s="159"/>
      <c r="X17" s="87"/>
      <c r="Y17" s="159"/>
      <c r="Z17" s="87"/>
      <c r="AA17" s="159"/>
      <c r="AB17" s="87"/>
      <c r="AC17" s="159"/>
      <c r="AD17" s="87"/>
      <c r="AE17" s="159"/>
      <c r="AF17" s="87"/>
      <c r="AG17" s="159"/>
      <c r="AH17" s="87"/>
      <c r="AI17" s="159"/>
    </row>
    <row r="18" spans="1:35" x14ac:dyDescent="0.2">
      <c r="A18" s="59">
        <f t="shared" si="1"/>
        <v>0</v>
      </c>
      <c r="B18" s="60">
        <f t="shared" si="2"/>
        <v>0</v>
      </c>
      <c r="C18" s="143"/>
      <c r="D18" s="144" t="s">
        <v>826</v>
      </c>
      <c r="E18" s="432" t="s">
        <v>1137</v>
      </c>
      <c r="F18" s="87"/>
      <c r="G18" s="159"/>
      <c r="H18" s="87"/>
      <c r="I18" s="159"/>
      <c r="J18" s="87"/>
      <c r="K18" s="159"/>
      <c r="L18" s="87"/>
      <c r="M18" s="159"/>
      <c r="N18" s="87"/>
      <c r="O18" s="159"/>
      <c r="P18" s="87"/>
      <c r="Q18" s="159"/>
      <c r="R18" s="87"/>
      <c r="S18" s="159"/>
      <c r="T18" s="87"/>
      <c r="U18" s="159"/>
      <c r="V18" s="87"/>
      <c r="W18" s="159"/>
      <c r="X18" s="87"/>
      <c r="Y18" s="159"/>
      <c r="Z18" s="87"/>
      <c r="AA18" s="159"/>
      <c r="AB18" s="87"/>
      <c r="AC18" s="159"/>
      <c r="AD18" s="87"/>
      <c r="AE18" s="159"/>
      <c r="AF18" s="87"/>
      <c r="AG18" s="159"/>
      <c r="AH18" s="87"/>
      <c r="AI18" s="159"/>
    </row>
    <row r="19" spans="1:35" x14ac:dyDescent="0.2">
      <c r="A19" s="59">
        <f t="shared" si="1"/>
        <v>0</v>
      </c>
      <c r="B19" s="60">
        <f t="shared" si="2"/>
        <v>0</v>
      </c>
      <c r="C19" s="143"/>
      <c r="D19" s="144" t="s">
        <v>828</v>
      </c>
      <c r="E19" s="432" t="s">
        <v>827</v>
      </c>
      <c r="F19" s="87"/>
      <c r="G19" s="159"/>
      <c r="H19" s="87"/>
      <c r="I19" s="159"/>
      <c r="J19" s="87"/>
      <c r="K19" s="159"/>
      <c r="L19" s="87"/>
      <c r="M19" s="159"/>
      <c r="N19" s="87"/>
      <c r="O19" s="159"/>
      <c r="P19" s="87"/>
      <c r="Q19" s="159"/>
      <c r="R19" s="87"/>
      <c r="S19" s="159"/>
      <c r="T19" s="87"/>
      <c r="U19" s="159"/>
      <c r="V19" s="87"/>
      <c r="W19" s="159"/>
      <c r="X19" s="87"/>
      <c r="Y19" s="159"/>
      <c r="Z19" s="87"/>
      <c r="AA19" s="159"/>
      <c r="AB19" s="87"/>
      <c r="AC19" s="159"/>
      <c r="AD19" s="87"/>
      <c r="AE19" s="159"/>
      <c r="AF19" s="87"/>
      <c r="AG19" s="159"/>
      <c r="AH19" s="87"/>
      <c r="AI19" s="159"/>
    </row>
    <row r="20" spans="1:35" x14ac:dyDescent="0.2">
      <c r="A20" s="59">
        <f t="shared" si="1"/>
        <v>0</v>
      </c>
      <c r="B20" s="60">
        <f t="shared" si="2"/>
        <v>0</v>
      </c>
      <c r="C20" s="143"/>
      <c r="D20" s="144" t="s">
        <v>829</v>
      </c>
      <c r="E20" s="433"/>
      <c r="F20" s="403"/>
      <c r="G20" s="159"/>
      <c r="H20" s="87"/>
      <c r="I20" s="159"/>
      <c r="J20" s="87"/>
      <c r="K20" s="159"/>
      <c r="L20" s="87"/>
      <c r="M20" s="159"/>
      <c r="N20" s="87"/>
      <c r="O20" s="159"/>
      <c r="P20" s="87"/>
      <c r="Q20" s="159"/>
      <c r="R20" s="87"/>
      <c r="S20" s="159"/>
      <c r="T20" s="87"/>
      <c r="U20" s="159"/>
      <c r="V20" s="87"/>
      <c r="W20" s="159"/>
      <c r="X20" s="87"/>
      <c r="Y20" s="159"/>
      <c r="Z20" s="87"/>
      <c r="AA20" s="159"/>
      <c r="AB20" s="87"/>
      <c r="AC20" s="159"/>
      <c r="AD20" s="87"/>
      <c r="AE20" s="159"/>
      <c r="AF20" s="87"/>
      <c r="AG20" s="159"/>
      <c r="AH20" s="87"/>
      <c r="AI20" s="159"/>
    </row>
    <row r="21" spans="1:35" x14ac:dyDescent="0.2">
      <c r="A21" s="59">
        <f t="shared" si="1"/>
        <v>0</v>
      </c>
      <c r="B21" s="60">
        <f t="shared" si="2"/>
        <v>0</v>
      </c>
      <c r="C21" s="143"/>
      <c r="D21" s="144" t="s">
        <v>830</v>
      </c>
      <c r="E21" s="434"/>
      <c r="F21" s="403"/>
      <c r="G21" s="159"/>
      <c r="H21" s="87"/>
      <c r="I21" s="159"/>
      <c r="J21" s="87"/>
      <c r="K21" s="159"/>
      <c r="L21" s="87"/>
      <c r="M21" s="159"/>
      <c r="N21" s="87"/>
      <c r="O21" s="159"/>
      <c r="P21" s="87"/>
      <c r="Q21" s="159"/>
      <c r="R21" s="87"/>
      <c r="S21" s="159"/>
      <c r="T21" s="87"/>
      <c r="U21" s="159"/>
      <c r="V21" s="87"/>
      <c r="W21" s="159"/>
      <c r="X21" s="87"/>
      <c r="Y21" s="159"/>
      <c r="Z21" s="87"/>
      <c r="AA21" s="159"/>
      <c r="AB21" s="87"/>
      <c r="AC21" s="159"/>
      <c r="AD21" s="87"/>
      <c r="AE21" s="159"/>
      <c r="AF21" s="87"/>
      <c r="AG21" s="159"/>
      <c r="AH21" s="87"/>
      <c r="AI21" s="159"/>
    </row>
    <row r="22" spans="1:35" ht="15" thickBot="1" x14ac:dyDescent="0.25">
      <c r="A22" s="76">
        <f t="shared" si="1"/>
        <v>0</v>
      </c>
      <c r="B22" s="77">
        <f t="shared" si="2"/>
        <v>0</v>
      </c>
      <c r="C22" s="161"/>
      <c r="D22" s="392" t="s">
        <v>1043</v>
      </c>
      <c r="E22" s="435"/>
      <c r="F22" s="404"/>
      <c r="G22" s="402"/>
      <c r="H22" s="401"/>
      <c r="I22" s="402"/>
      <c r="J22" s="401"/>
      <c r="K22" s="402"/>
      <c r="L22" s="401"/>
      <c r="M22" s="402"/>
      <c r="N22" s="401"/>
      <c r="O22" s="402"/>
      <c r="P22" s="401"/>
      <c r="Q22" s="402"/>
      <c r="R22" s="401"/>
      <c r="S22" s="402"/>
      <c r="T22" s="401"/>
      <c r="U22" s="402"/>
      <c r="V22" s="401"/>
      <c r="W22" s="402"/>
      <c r="X22" s="401"/>
      <c r="Y22" s="402"/>
      <c r="Z22" s="401"/>
      <c r="AA22" s="402"/>
      <c r="AB22" s="401"/>
      <c r="AC22" s="402"/>
      <c r="AD22" s="401"/>
      <c r="AE22" s="402"/>
      <c r="AF22" s="401"/>
      <c r="AG22" s="402"/>
      <c r="AH22" s="401"/>
      <c r="AI22" s="402"/>
    </row>
    <row r="23" spans="1:35" x14ac:dyDescent="0.2">
      <c r="D23" s="475"/>
    </row>
  </sheetData>
  <mergeCells count="19">
    <mergeCell ref="A1:C1"/>
    <mergeCell ref="F4:G4"/>
    <mergeCell ref="H4:I4"/>
    <mergeCell ref="N4:O4"/>
    <mergeCell ref="P4:Q4"/>
    <mergeCell ref="D1:E1"/>
    <mergeCell ref="D3:E3"/>
    <mergeCell ref="AF4:AG4"/>
    <mergeCell ref="J4:K4"/>
    <mergeCell ref="L4:M4"/>
    <mergeCell ref="D2:E2"/>
    <mergeCell ref="AH4:AI4"/>
    <mergeCell ref="R4:S4"/>
    <mergeCell ref="T4:U4"/>
    <mergeCell ref="V4:W4"/>
    <mergeCell ref="X4:Y4"/>
    <mergeCell ref="Z4:AA4"/>
    <mergeCell ref="AB4:AC4"/>
    <mergeCell ref="AD4:AE4"/>
  </mergeCells>
  <phoneticPr fontId="2" type="noConversion"/>
  <hyperlinks>
    <hyperlink ref="A2" location="'Project Summation'!A1" display="'Project Summation'!A1" xr:uid="{0B70E998-57A8-C948-B82C-ED065C0941F0}"/>
  </hyperlinks>
  <pageMargins left="0.7" right="0.7" top="0.75" bottom="0.75" header="0.3" footer="0.3"/>
  <pageSetup orientation="portrait" horizontalDpi="200" verticalDpi="200" copies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6316E4-C21E-44B5-9ABB-89A5C8C9C517}">
  <dimension ref="A1:E290"/>
  <sheetViews>
    <sheetView zoomScaleNormal="100" workbookViewId="0">
      <pane ySplit="7" topLeftCell="A8" activePane="bottomLeft" state="frozen"/>
      <selection activeCell="E10" sqref="E10"/>
      <selection pane="bottomLeft" activeCell="C10" sqref="C10"/>
    </sheetView>
  </sheetViews>
  <sheetFormatPr defaultColWidth="10.85546875" defaultRowHeight="14.25" x14ac:dyDescent="0.2"/>
  <cols>
    <col min="1" max="1" width="14.85546875" style="4" customWidth="1"/>
    <col min="2" max="2" width="72.85546875" style="4" customWidth="1"/>
    <col min="3" max="3" width="60.85546875" style="4" customWidth="1"/>
    <col min="4" max="5" width="15.85546875" style="4" customWidth="1"/>
    <col min="6" max="256" width="10.85546875" style="4"/>
    <col min="257" max="257" width="8.7109375" style="4" customWidth="1"/>
    <col min="258" max="258" width="61.85546875" style="4" bestFit="1" customWidth="1"/>
    <col min="259" max="259" width="84.42578125" style="4" customWidth="1"/>
    <col min="260" max="261" width="19.28515625" style="4" customWidth="1"/>
    <col min="262" max="512" width="10.85546875" style="4"/>
    <col min="513" max="513" width="8.7109375" style="4" customWidth="1"/>
    <col min="514" max="514" width="61.85546875" style="4" bestFit="1" customWidth="1"/>
    <col min="515" max="515" width="84.42578125" style="4" customWidth="1"/>
    <col min="516" max="517" width="19.28515625" style="4" customWidth="1"/>
    <col min="518" max="768" width="10.85546875" style="4"/>
    <col min="769" max="769" width="8.7109375" style="4" customWidth="1"/>
    <col min="770" max="770" width="61.85546875" style="4" bestFit="1" customWidth="1"/>
    <col min="771" max="771" width="84.42578125" style="4" customWidth="1"/>
    <col min="772" max="773" width="19.28515625" style="4" customWidth="1"/>
    <col min="774" max="1024" width="10.85546875" style="4"/>
    <col min="1025" max="1025" width="8.7109375" style="4" customWidth="1"/>
    <col min="1026" max="1026" width="61.85546875" style="4" bestFit="1" customWidth="1"/>
    <col min="1027" max="1027" width="84.42578125" style="4" customWidth="1"/>
    <col min="1028" max="1029" width="19.28515625" style="4" customWidth="1"/>
    <col min="1030" max="1280" width="10.85546875" style="4"/>
    <col min="1281" max="1281" width="8.7109375" style="4" customWidth="1"/>
    <col min="1282" max="1282" width="61.85546875" style="4" bestFit="1" customWidth="1"/>
    <col min="1283" max="1283" width="84.42578125" style="4" customWidth="1"/>
    <col min="1284" max="1285" width="19.28515625" style="4" customWidth="1"/>
    <col min="1286" max="1536" width="10.85546875" style="4"/>
    <col min="1537" max="1537" width="8.7109375" style="4" customWidth="1"/>
    <col min="1538" max="1538" width="61.85546875" style="4" bestFit="1" customWidth="1"/>
    <col min="1539" max="1539" width="84.42578125" style="4" customWidth="1"/>
    <col min="1540" max="1541" width="19.28515625" style="4" customWidth="1"/>
    <col min="1542" max="1792" width="10.85546875" style="4"/>
    <col min="1793" max="1793" width="8.7109375" style="4" customWidth="1"/>
    <col min="1794" max="1794" width="61.85546875" style="4" bestFit="1" customWidth="1"/>
    <col min="1795" max="1795" width="84.42578125" style="4" customWidth="1"/>
    <col min="1796" max="1797" width="19.28515625" style="4" customWidth="1"/>
    <col min="1798" max="2048" width="10.85546875" style="4"/>
    <col min="2049" max="2049" width="8.7109375" style="4" customWidth="1"/>
    <col min="2050" max="2050" width="61.85546875" style="4" bestFit="1" customWidth="1"/>
    <col min="2051" max="2051" width="84.42578125" style="4" customWidth="1"/>
    <col min="2052" max="2053" width="19.28515625" style="4" customWidth="1"/>
    <col min="2054" max="2304" width="10.85546875" style="4"/>
    <col min="2305" max="2305" width="8.7109375" style="4" customWidth="1"/>
    <col min="2306" max="2306" width="61.85546875" style="4" bestFit="1" customWidth="1"/>
    <col min="2307" max="2307" width="84.42578125" style="4" customWidth="1"/>
    <col min="2308" max="2309" width="19.28515625" style="4" customWidth="1"/>
    <col min="2310" max="2560" width="10.85546875" style="4"/>
    <col min="2561" max="2561" width="8.7109375" style="4" customWidth="1"/>
    <col min="2562" max="2562" width="61.85546875" style="4" bestFit="1" customWidth="1"/>
    <col min="2563" max="2563" width="84.42578125" style="4" customWidth="1"/>
    <col min="2564" max="2565" width="19.28515625" style="4" customWidth="1"/>
    <col min="2566" max="2816" width="10.85546875" style="4"/>
    <col min="2817" max="2817" width="8.7109375" style="4" customWidth="1"/>
    <col min="2818" max="2818" width="61.85546875" style="4" bestFit="1" customWidth="1"/>
    <col min="2819" max="2819" width="84.42578125" style="4" customWidth="1"/>
    <col min="2820" max="2821" width="19.28515625" style="4" customWidth="1"/>
    <col min="2822" max="3072" width="10.85546875" style="4"/>
    <col min="3073" max="3073" width="8.7109375" style="4" customWidth="1"/>
    <col min="3074" max="3074" width="61.85546875" style="4" bestFit="1" customWidth="1"/>
    <col min="3075" max="3075" width="84.42578125" style="4" customWidth="1"/>
    <col min="3076" max="3077" width="19.28515625" style="4" customWidth="1"/>
    <col min="3078" max="3328" width="10.85546875" style="4"/>
    <col min="3329" max="3329" width="8.7109375" style="4" customWidth="1"/>
    <col min="3330" max="3330" width="61.85546875" style="4" bestFit="1" customWidth="1"/>
    <col min="3331" max="3331" width="84.42578125" style="4" customWidth="1"/>
    <col min="3332" max="3333" width="19.28515625" style="4" customWidth="1"/>
    <col min="3334" max="3584" width="10.85546875" style="4"/>
    <col min="3585" max="3585" width="8.7109375" style="4" customWidth="1"/>
    <col min="3586" max="3586" width="61.85546875" style="4" bestFit="1" customWidth="1"/>
    <col min="3587" max="3587" width="84.42578125" style="4" customWidth="1"/>
    <col min="3588" max="3589" width="19.28515625" style="4" customWidth="1"/>
    <col min="3590" max="3840" width="10.85546875" style="4"/>
    <col min="3841" max="3841" width="8.7109375" style="4" customWidth="1"/>
    <col min="3842" max="3842" width="61.85546875" style="4" bestFit="1" customWidth="1"/>
    <col min="3843" max="3843" width="84.42578125" style="4" customWidth="1"/>
    <col min="3844" max="3845" width="19.28515625" style="4" customWidth="1"/>
    <col min="3846" max="4096" width="10.85546875" style="4"/>
    <col min="4097" max="4097" width="8.7109375" style="4" customWidth="1"/>
    <col min="4098" max="4098" width="61.85546875" style="4" bestFit="1" customWidth="1"/>
    <col min="4099" max="4099" width="84.42578125" style="4" customWidth="1"/>
    <col min="4100" max="4101" width="19.28515625" style="4" customWidth="1"/>
    <col min="4102" max="4352" width="10.85546875" style="4"/>
    <col min="4353" max="4353" width="8.7109375" style="4" customWidth="1"/>
    <col min="4354" max="4354" width="61.85546875" style="4" bestFit="1" customWidth="1"/>
    <col min="4355" max="4355" width="84.42578125" style="4" customWidth="1"/>
    <col min="4356" max="4357" width="19.28515625" style="4" customWidth="1"/>
    <col min="4358" max="4608" width="10.85546875" style="4"/>
    <col min="4609" max="4609" width="8.7109375" style="4" customWidth="1"/>
    <col min="4610" max="4610" width="61.85546875" style="4" bestFit="1" customWidth="1"/>
    <col min="4611" max="4611" width="84.42578125" style="4" customWidth="1"/>
    <col min="4612" max="4613" width="19.28515625" style="4" customWidth="1"/>
    <col min="4614" max="4864" width="10.85546875" style="4"/>
    <col min="4865" max="4865" width="8.7109375" style="4" customWidth="1"/>
    <col min="4866" max="4866" width="61.85546875" style="4" bestFit="1" customWidth="1"/>
    <col min="4867" max="4867" width="84.42578125" style="4" customWidth="1"/>
    <col min="4868" max="4869" width="19.28515625" style="4" customWidth="1"/>
    <col min="4870" max="5120" width="10.85546875" style="4"/>
    <col min="5121" max="5121" width="8.7109375" style="4" customWidth="1"/>
    <col min="5122" max="5122" width="61.85546875" style="4" bestFit="1" customWidth="1"/>
    <col min="5123" max="5123" width="84.42578125" style="4" customWidth="1"/>
    <col min="5124" max="5125" width="19.28515625" style="4" customWidth="1"/>
    <col min="5126" max="5376" width="10.85546875" style="4"/>
    <col min="5377" max="5377" width="8.7109375" style="4" customWidth="1"/>
    <col min="5378" max="5378" width="61.85546875" style="4" bestFit="1" customWidth="1"/>
    <col min="5379" max="5379" width="84.42578125" style="4" customWidth="1"/>
    <col min="5380" max="5381" width="19.28515625" style="4" customWidth="1"/>
    <col min="5382" max="5632" width="10.85546875" style="4"/>
    <col min="5633" max="5633" width="8.7109375" style="4" customWidth="1"/>
    <col min="5634" max="5634" width="61.85546875" style="4" bestFit="1" customWidth="1"/>
    <col min="5635" max="5635" width="84.42578125" style="4" customWidth="1"/>
    <col min="5636" max="5637" width="19.28515625" style="4" customWidth="1"/>
    <col min="5638" max="5888" width="10.85546875" style="4"/>
    <col min="5889" max="5889" width="8.7109375" style="4" customWidth="1"/>
    <col min="5890" max="5890" width="61.85546875" style="4" bestFit="1" customWidth="1"/>
    <col min="5891" max="5891" width="84.42578125" style="4" customWidth="1"/>
    <col min="5892" max="5893" width="19.28515625" style="4" customWidth="1"/>
    <col min="5894" max="6144" width="10.85546875" style="4"/>
    <col min="6145" max="6145" width="8.7109375" style="4" customWidth="1"/>
    <col min="6146" max="6146" width="61.85546875" style="4" bestFit="1" customWidth="1"/>
    <col min="6147" max="6147" width="84.42578125" style="4" customWidth="1"/>
    <col min="6148" max="6149" width="19.28515625" style="4" customWidth="1"/>
    <col min="6150" max="6400" width="10.85546875" style="4"/>
    <col min="6401" max="6401" width="8.7109375" style="4" customWidth="1"/>
    <col min="6402" max="6402" width="61.85546875" style="4" bestFit="1" customWidth="1"/>
    <col min="6403" max="6403" width="84.42578125" style="4" customWidth="1"/>
    <col min="6404" max="6405" width="19.28515625" style="4" customWidth="1"/>
    <col min="6406" max="6656" width="10.85546875" style="4"/>
    <col min="6657" max="6657" width="8.7109375" style="4" customWidth="1"/>
    <col min="6658" max="6658" width="61.85546875" style="4" bestFit="1" customWidth="1"/>
    <col min="6659" max="6659" width="84.42578125" style="4" customWidth="1"/>
    <col min="6660" max="6661" width="19.28515625" style="4" customWidth="1"/>
    <col min="6662" max="6912" width="10.85546875" style="4"/>
    <col min="6913" max="6913" width="8.7109375" style="4" customWidth="1"/>
    <col min="6914" max="6914" width="61.85546875" style="4" bestFit="1" customWidth="1"/>
    <col min="6915" max="6915" width="84.42578125" style="4" customWidth="1"/>
    <col min="6916" max="6917" width="19.28515625" style="4" customWidth="1"/>
    <col min="6918" max="7168" width="10.85546875" style="4"/>
    <col min="7169" max="7169" width="8.7109375" style="4" customWidth="1"/>
    <col min="7170" max="7170" width="61.85546875" style="4" bestFit="1" customWidth="1"/>
    <col min="7171" max="7171" width="84.42578125" style="4" customWidth="1"/>
    <col min="7172" max="7173" width="19.28515625" style="4" customWidth="1"/>
    <col min="7174" max="7424" width="10.85546875" style="4"/>
    <col min="7425" max="7425" width="8.7109375" style="4" customWidth="1"/>
    <col min="7426" max="7426" width="61.85546875" style="4" bestFit="1" customWidth="1"/>
    <col min="7427" max="7427" width="84.42578125" style="4" customWidth="1"/>
    <col min="7428" max="7429" width="19.28515625" style="4" customWidth="1"/>
    <col min="7430" max="7680" width="10.85546875" style="4"/>
    <col min="7681" max="7681" width="8.7109375" style="4" customWidth="1"/>
    <col min="7682" max="7682" width="61.85546875" style="4" bestFit="1" customWidth="1"/>
    <col min="7683" max="7683" width="84.42578125" style="4" customWidth="1"/>
    <col min="7684" max="7685" width="19.28515625" style="4" customWidth="1"/>
    <col min="7686" max="7936" width="10.85546875" style="4"/>
    <col min="7937" max="7937" width="8.7109375" style="4" customWidth="1"/>
    <col min="7938" max="7938" width="61.85546875" style="4" bestFit="1" customWidth="1"/>
    <col min="7939" max="7939" width="84.42578125" style="4" customWidth="1"/>
    <col min="7940" max="7941" width="19.28515625" style="4" customWidth="1"/>
    <col min="7942" max="8192" width="10.85546875" style="4"/>
    <col min="8193" max="8193" width="8.7109375" style="4" customWidth="1"/>
    <col min="8194" max="8194" width="61.85546875" style="4" bestFit="1" customWidth="1"/>
    <col min="8195" max="8195" width="84.42578125" style="4" customWidth="1"/>
    <col min="8196" max="8197" width="19.28515625" style="4" customWidth="1"/>
    <col min="8198" max="8448" width="10.85546875" style="4"/>
    <col min="8449" max="8449" width="8.7109375" style="4" customWidth="1"/>
    <col min="8450" max="8450" width="61.85546875" style="4" bestFit="1" customWidth="1"/>
    <col min="8451" max="8451" width="84.42578125" style="4" customWidth="1"/>
    <col min="8452" max="8453" width="19.28515625" style="4" customWidth="1"/>
    <col min="8454" max="8704" width="10.85546875" style="4"/>
    <col min="8705" max="8705" width="8.7109375" style="4" customWidth="1"/>
    <col min="8706" max="8706" width="61.85546875" style="4" bestFit="1" customWidth="1"/>
    <col min="8707" max="8707" width="84.42578125" style="4" customWidth="1"/>
    <col min="8708" max="8709" width="19.28515625" style="4" customWidth="1"/>
    <col min="8710" max="8960" width="10.85546875" style="4"/>
    <col min="8961" max="8961" width="8.7109375" style="4" customWidth="1"/>
    <col min="8962" max="8962" width="61.85546875" style="4" bestFit="1" customWidth="1"/>
    <col min="8963" max="8963" width="84.42578125" style="4" customWidth="1"/>
    <col min="8964" max="8965" width="19.28515625" style="4" customWidth="1"/>
    <col min="8966" max="9216" width="10.85546875" style="4"/>
    <col min="9217" max="9217" width="8.7109375" style="4" customWidth="1"/>
    <col min="9218" max="9218" width="61.85546875" style="4" bestFit="1" customWidth="1"/>
    <col min="9219" max="9219" width="84.42578125" style="4" customWidth="1"/>
    <col min="9220" max="9221" width="19.28515625" style="4" customWidth="1"/>
    <col min="9222" max="9472" width="10.85546875" style="4"/>
    <col min="9473" max="9473" width="8.7109375" style="4" customWidth="1"/>
    <col min="9474" max="9474" width="61.85546875" style="4" bestFit="1" customWidth="1"/>
    <col min="9475" max="9475" width="84.42578125" style="4" customWidth="1"/>
    <col min="9476" max="9477" width="19.28515625" style="4" customWidth="1"/>
    <col min="9478" max="9728" width="10.85546875" style="4"/>
    <col min="9729" max="9729" width="8.7109375" style="4" customWidth="1"/>
    <col min="9730" max="9730" width="61.85546875" style="4" bestFit="1" customWidth="1"/>
    <col min="9731" max="9731" width="84.42578125" style="4" customWidth="1"/>
    <col min="9732" max="9733" width="19.28515625" style="4" customWidth="1"/>
    <col min="9734" max="9984" width="10.85546875" style="4"/>
    <col min="9985" max="9985" width="8.7109375" style="4" customWidth="1"/>
    <col min="9986" max="9986" width="61.85546875" style="4" bestFit="1" customWidth="1"/>
    <col min="9987" max="9987" width="84.42578125" style="4" customWidth="1"/>
    <col min="9988" max="9989" width="19.28515625" style="4" customWidth="1"/>
    <col min="9990" max="10240" width="10.85546875" style="4"/>
    <col min="10241" max="10241" width="8.7109375" style="4" customWidth="1"/>
    <col min="10242" max="10242" width="61.85546875" style="4" bestFit="1" customWidth="1"/>
    <col min="10243" max="10243" width="84.42578125" style="4" customWidth="1"/>
    <col min="10244" max="10245" width="19.28515625" style="4" customWidth="1"/>
    <col min="10246" max="10496" width="10.85546875" style="4"/>
    <col min="10497" max="10497" width="8.7109375" style="4" customWidth="1"/>
    <col min="10498" max="10498" width="61.85546875" style="4" bestFit="1" customWidth="1"/>
    <col min="10499" max="10499" width="84.42578125" style="4" customWidth="1"/>
    <col min="10500" max="10501" width="19.28515625" style="4" customWidth="1"/>
    <col min="10502" max="10752" width="10.85546875" style="4"/>
    <col min="10753" max="10753" width="8.7109375" style="4" customWidth="1"/>
    <col min="10754" max="10754" width="61.85546875" style="4" bestFit="1" customWidth="1"/>
    <col min="10755" max="10755" width="84.42578125" style="4" customWidth="1"/>
    <col min="10756" max="10757" width="19.28515625" style="4" customWidth="1"/>
    <col min="10758" max="11008" width="10.85546875" style="4"/>
    <col min="11009" max="11009" width="8.7109375" style="4" customWidth="1"/>
    <col min="11010" max="11010" width="61.85546875" style="4" bestFit="1" customWidth="1"/>
    <col min="11011" max="11011" width="84.42578125" style="4" customWidth="1"/>
    <col min="11012" max="11013" width="19.28515625" style="4" customWidth="1"/>
    <col min="11014" max="11264" width="10.85546875" style="4"/>
    <col min="11265" max="11265" width="8.7109375" style="4" customWidth="1"/>
    <col min="11266" max="11266" width="61.85546875" style="4" bestFit="1" customWidth="1"/>
    <col min="11267" max="11267" width="84.42578125" style="4" customWidth="1"/>
    <col min="11268" max="11269" width="19.28515625" style="4" customWidth="1"/>
    <col min="11270" max="11520" width="10.85546875" style="4"/>
    <col min="11521" max="11521" width="8.7109375" style="4" customWidth="1"/>
    <col min="11522" max="11522" width="61.85546875" style="4" bestFit="1" customWidth="1"/>
    <col min="11523" max="11523" width="84.42578125" style="4" customWidth="1"/>
    <col min="11524" max="11525" width="19.28515625" style="4" customWidth="1"/>
    <col min="11526" max="11776" width="10.85546875" style="4"/>
    <col min="11777" max="11777" width="8.7109375" style="4" customWidth="1"/>
    <col min="11778" max="11778" width="61.85546875" style="4" bestFit="1" customWidth="1"/>
    <col min="11779" max="11779" width="84.42578125" style="4" customWidth="1"/>
    <col min="11780" max="11781" width="19.28515625" style="4" customWidth="1"/>
    <col min="11782" max="12032" width="10.85546875" style="4"/>
    <col min="12033" max="12033" width="8.7109375" style="4" customWidth="1"/>
    <col min="12034" max="12034" width="61.85546875" style="4" bestFit="1" customWidth="1"/>
    <col min="12035" max="12035" width="84.42578125" style="4" customWidth="1"/>
    <col min="12036" max="12037" width="19.28515625" style="4" customWidth="1"/>
    <col min="12038" max="12288" width="10.85546875" style="4"/>
    <col min="12289" max="12289" width="8.7109375" style="4" customWidth="1"/>
    <col min="12290" max="12290" width="61.85546875" style="4" bestFit="1" customWidth="1"/>
    <col min="12291" max="12291" width="84.42578125" style="4" customWidth="1"/>
    <col min="12292" max="12293" width="19.28515625" style="4" customWidth="1"/>
    <col min="12294" max="12544" width="10.85546875" style="4"/>
    <col min="12545" max="12545" width="8.7109375" style="4" customWidth="1"/>
    <col min="12546" max="12546" width="61.85546875" style="4" bestFit="1" customWidth="1"/>
    <col min="12547" max="12547" width="84.42578125" style="4" customWidth="1"/>
    <col min="12548" max="12549" width="19.28515625" style="4" customWidth="1"/>
    <col min="12550" max="12800" width="10.85546875" style="4"/>
    <col min="12801" max="12801" width="8.7109375" style="4" customWidth="1"/>
    <col min="12802" max="12802" width="61.85546875" style="4" bestFit="1" customWidth="1"/>
    <col min="12803" max="12803" width="84.42578125" style="4" customWidth="1"/>
    <col min="12804" max="12805" width="19.28515625" style="4" customWidth="1"/>
    <col min="12806" max="13056" width="10.85546875" style="4"/>
    <col min="13057" max="13057" width="8.7109375" style="4" customWidth="1"/>
    <col min="13058" max="13058" width="61.85546875" style="4" bestFit="1" customWidth="1"/>
    <col min="13059" max="13059" width="84.42578125" style="4" customWidth="1"/>
    <col min="13060" max="13061" width="19.28515625" style="4" customWidth="1"/>
    <col min="13062" max="13312" width="10.85546875" style="4"/>
    <col min="13313" max="13313" width="8.7109375" style="4" customWidth="1"/>
    <col min="13314" max="13314" width="61.85546875" style="4" bestFit="1" customWidth="1"/>
    <col min="13315" max="13315" width="84.42578125" style="4" customWidth="1"/>
    <col min="13316" max="13317" width="19.28515625" style="4" customWidth="1"/>
    <col min="13318" max="13568" width="10.85546875" style="4"/>
    <col min="13569" max="13569" width="8.7109375" style="4" customWidth="1"/>
    <col min="13570" max="13570" width="61.85546875" style="4" bestFit="1" customWidth="1"/>
    <col min="13571" max="13571" width="84.42578125" style="4" customWidth="1"/>
    <col min="13572" max="13573" width="19.28515625" style="4" customWidth="1"/>
    <col min="13574" max="13824" width="10.85546875" style="4"/>
    <col min="13825" max="13825" width="8.7109375" style="4" customWidth="1"/>
    <col min="13826" max="13826" width="61.85546875" style="4" bestFit="1" customWidth="1"/>
    <col min="13827" max="13827" width="84.42578125" style="4" customWidth="1"/>
    <col min="13828" max="13829" width="19.28515625" style="4" customWidth="1"/>
    <col min="13830" max="14080" width="10.85546875" style="4"/>
    <col min="14081" max="14081" width="8.7109375" style="4" customWidth="1"/>
    <col min="14082" max="14082" width="61.85546875" style="4" bestFit="1" customWidth="1"/>
    <col min="14083" max="14083" width="84.42578125" style="4" customWidth="1"/>
    <col min="14084" max="14085" width="19.28515625" style="4" customWidth="1"/>
    <col min="14086" max="14336" width="10.85546875" style="4"/>
    <col min="14337" max="14337" width="8.7109375" style="4" customWidth="1"/>
    <col min="14338" max="14338" width="61.85546875" style="4" bestFit="1" customWidth="1"/>
    <col min="14339" max="14339" width="84.42578125" style="4" customWidth="1"/>
    <col min="14340" max="14341" width="19.28515625" style="4" customWidth="1"/>
    <col min="14342" max="14592" width="10.85546875" style="4"/>
    <col min="14593" max="14593" width="8.7109375" style="4" customWidth="1"/>
    <col min="14594" max="14594" width="61.85546875" style="4" bestFit="1" customWidth="1"/>
    <col min="14595" max="14595" width="84.42578125" style="4" customWidth="1"/>
    <col min="14596" max="14597" width="19.28515625" style="4" customWidth="1"/>
    <col min="14598" max="14848" width="10.85546875" style="4"/>
    <col min="14849" max="14849" width="8.7109375" style="4" customWidth="1"/>
    <col min="14850" max="14850" width="61.85546875" style="4" bestFit="1" customWidth="1"/>
    <col min="14851" max="14851" width="84.42578125" style="4" customWidth="1"/>
    <col min="14852" max="14853" width="19.28515625" style="4" customWidth="1"/>
    <col min="14854" max="15104" width="10.85546875" style="4"/>
    <col min="15105" max="15105" width="8.7109375" style="4" customWidth="1"/>
    <col min="15106" max="15106" width="61.85546875" style="4" bestFit="1" customWidth="1"/>
    <col min="15107" max="15107" width="84.42578125" style="4" customWidth="1"/>
    <col min="15108" max="15109" width="19.28515625" style="4" customWidth="1"/>
    <col min="15110" max="15360" width="10.85546875" style="4"/>
    <col min="15361" max="15361" width="8.7109375" style="4" customWidth="1"/>
    <col min="15362" max="15362" width="61.85546875" style="4" bestFit="1" customWidth="1"/>
    <col min="15363" max="15363" width="84.42578125" style="4" customWidth="1"/>
    <col min="15364" max="15365" width="19.28515625" style="4" customWidth="1"/>
    <col min="15366" max="15616" width="10.85546875" style="4"/>
    <col min="15617" max="15617" width="8.7109375" style="4" customWidth="1"/>
    <col min="15618" max="15618" width="61.85546875" style="4" bestFit="1" customWidth="1"/>
    <col min="15619" max="15619" width="84.42578125" style="4" customWidth="1"/>
    <col min="15620" max="15621" width="19.28515625" style="4" customWidth="1"/>
    <col min="15622" max="15872" width="10.85546875" style="4"/>
    <col min="15873" max="15873" width="8.7109375" style="4" customWidth="1"/>
    <col min="15874" max="15874" width="61.85546875" style="4" bestFit="1" customWidth="1"/>
    <col min="15875" max="15875" width="84.42578125" style="4" customWidth="1"/>
    <col min="15876" max="15877" width="19.28515625" style="4" customWidth="1"/>
    <col min="15878" max="16128" width="10.85546875" style="4"/>
    <col min="16129" max="16129" width="8.7109375" style="4" customWidth="1"/>
    <col min="16130" max="16130" width="61.85546875" style="4" bestFit="1" customWidth="1"/>
    <col min="16131" max="16131" width="84.42578125" style="4" customWidth="1"/>
    <col min="16132" max="16133" width="19.28515625" style="4" customWidth="1"/>
    <col min="16134" max="16384" width="10.85546875" style="4"/>
  </cols>
  <sheetData>
    <row r="1" spans="1:5" ht="15" x14ac:dyDescent="0.25">
      <c r="A1" s="488" t="str">
        <f>'Project Info'!$B$1</f>
        <v>New River Valley Emergency Communications Regional Authority (NRVECRA)</v>
      </c>
      <c r="B1" s="488"/>
    </row>
    <row r="2" spans="1:5" ht="15" x14ac:dyDescent="0.25">
      <c r="A2" s="488" t="str">
        <f>'Project Info'!$B$3</f>
        <v>P25 Phase 2 Radio System</v>
      </c>
      <c r="B2" s="488"/>
    </row>
    <row r="3" spans="1:5" ht="15" x14ac:dyDescent="0.25">
      <c r="A3" s="488" t="str">
        <f>'Project Info'!$B$6</f>
        <v>Date Entered on "Project Info" Sheet</v>
      </c>
      <c r="B3" s="488"/>
    </row>
    <row r="4" spans="1:5" ht="15.75" thickBot="1" x14ac:dyDescent="0.3">
      <c r="A4" s="488" t="str">
        <f>'Project Info'!$B$8</f>
        <v>PROPOSER's Name Entered on "Project Info" Sheet</v>
      </c>
      <c r="B4" s="488"/>
    </row>
    <row r="5" spans="1:5" ht="15.75" customHeight="1" thickBot="1" x14ac:dyDescent="0.25">
      <c r="C5" s="543" t="s">
        <v>831</v>
      </c>
      <c r="D5" s="545" t="s">
        <v>692</v>
      </c>
      <c r="E5" s="504"/>
    </row>
    <row r="6" spans="1:5" ht="29.25" thickBot="1" x14ac:dyDescent="0.25">
      <c r="C6" s="544"/>
      <c r="D6" s="264" t="s">
        <v>52</v>
      </c>
      <c r="E6" s="265" t="s">
        <v>832</v>
      </c>
    </row>
    <row r="7" spans="1:5" ht="15" x14ac:dyDescent="0.25">
      <c r="A7" s="266" t="s">
        <v>833</v>
      </c>
      <c r="B7" s="267" t="s">
        <v>834</v>
      </c>
      <c r="C7" s="268"/>
      <c r="D7" s="268"/>
      <c r="E7" s="269"/>
    </row>
    <row r="8" spans="1:5" ht="15" x14ac:dyDescent="0.25">
      <c r="A8" s="270" t="s">
        <v>835</v>
      </c>
      <c r="B8" s="271" t="s">
        <v>836</v>
      </c>
      <c r="C8" s="272"/>
      <c r="D8" s="272"/>
      <c r="E8" s="345"/>
    </row>
    <row r="9" spans="1:5" ht="15" x14ac:dyDescent="0.25">
      <c r="A9" s="270" t="s">
        <v>837</v>
      </c>
      <c r="B9" s="271" t="s">
        <v>838</v>
      </c>
      <c r="C9" s="272"/>
      <c r="D9" s="272"/>
      <c r="E9" s="273" t="s">
        <v>839</v>
      </c>
    </row>
    <row r="10" spans="1:5" x14ac:dyDescent="0.2">
      <c r="A10" s="274" t="s">
        <v>840</v>
      </c>
      <c r="B10" s="275" t="s">
        <v>841</v>
      </c>
      <c r="C10" s="276"/>
      <c r="D10" s="277"/>
      <c r="E10" s="278"/>
    </row>
    <row r="11" spans="1:5" x14ac:dyDescent="0.2">
      <c r="A11" s="274" t="s">
        <v>842</v>
      </c>
      <c r="B11" s="275" t="s">
        <v>843</v>
      </c>
      <c r="C11" s="276"/>
      <c r="D11" s="277"/>
      <c r="E11" s="278"/>
    </row>
    <row r="12" spans="1:5" x14ac:dyDescent="0.2">
      <c r="A12" s="274" t="s">
        <v>844</v>
      </c>
      <c r="B12" s="275" t="s">
        <v>845</v>
      </c>
      <c r="C12" s="276"/>
      <c r="D12" s="277"/>
      <c r="E12" s="278"/>
    </row>
    <row r="13" spans="1:5" x14ac:dyDescent="0.2">
      <c r="A13" s="274" t="s">
        <v>846</v>
      </c>
      <c r="B13" s="275" t="s">
        <v>847</v>
      </c>
      <c r="C13" s="276"/>
      <c r="D13" s="277"/>
      <c r="E13" s="278"/>
    </row>
    <row r="14" spans="1:5" x14ac:dyDescent="0.2">
      <c r="A14" s="274" t="s">
        <v>848</v>
      </c>
      <c r="B14" s="275" t="s">
        <v>849</v>
      </c>
      <c r="C14" s="276"/>
      <c r="D14" s="277"/>
      <c r="E14" s="278"/>
    </row>
    <row r="15" spans="1:5" x14ac:dyDescent="0.2">
      <c r="A15" s="274" t="s">
        <v>850</v>
      </c>
      <c r="B15" s="275" t="s">
        <v>851</v>
      </c>
      <c r="C15" s="276"/>
      <c r="D15" s="277"/>
      <c r="E15" s="278"/>
    </row>
    <row r="16" spans="1:5" x14ac:dyDescent="0.2">
      <c r="A16" s="274" t="s">
        <v>852</v>
      </c>
      <c r="B16" s="275" t="s">
        <v>853</v>
      </c>
      <c r="C16" s="276"/>
      <c r="D16" s="277"/>
      <c r="E16" s="278"/>
    </row>
    <row r="17" spans="1:5" x14ac:dyDescent="0.2">
      <c r="A17" s="274" t="s">
        <v>854</v>
      </c>
      <c r="B17" s="275" t="s">
        <v>855</v>
      </c>
      <c r="C17" s="276"/>
      <c r="D17" s="277"/>
      <c r="E17" s="278"/>
    </row>
    <row r="18" spans="1:5" x14ac:dyDescent="0.2">
      <c r="A18" s="274" t="s">
        <v>856</v>
      </c>
      <c r="B18" s="275" t="s">
        <v>857</v>
      </c>
      <c r="C18" s="276"/>
      <c r="D18" s="277"/>
      <c r="E18" s="278"/>
    </row>
    <row r="19" spans="1:5" x14ac:dyDescent="0.2">
      <c r="A19" s="274" t="s">
        <v>858</v>
      </c>
      <c r="B19" s="275" t="s">
        <v>620</v>
      </c>
      <c r="C19" s="276"/>
      <c r="D19" s="277"/>
      <c r="E19" s="278"/>
    </row>
    <row r="20" spans="1:5" ht="15" x14ac:dyDescent="0.25">
      <c r="A20" s="270" t="s">
        <v>859</v>
      </c>
      <c r="B20" s="271" t="s">
        <v>860</v>
      </c>
      <c r="C20" s="346"/>
      <c r="D20" s="347"/>
      <c r="E20" s="348"/>
    </row>
    <row r="21" spans="1:5" ht="15" x14ac:dyDescent="0.25">
      <c r="A21" s="274" t="s">
        <v>861</v>
      </c>
      <c r="B21" s="271" t="s">
        <v>862</v>
      </c>
      <c r="C21" s="346"/>
      <c r="D21" s="347"/>
      <c r="E21" s="348"/>
    </row>
    <row r="22" spans="1:5" x14ac:dyDescent="0.2">
      <c r="A22" s="274" t="s">
        <v>863</v>
      </c>
      <c r="B22" s="275" t="s">
        <v>526</v>
      </c>
      <c r="C22" s="276"/>
      <c r="D22" s="277"/>
      <c r="E22" s="278"/>
    </row>
    <row r="23" spans="1:5" x14ac:dyDescent="0.2">
      <c r="A23" s="274" t="s">
        <v>864</v>
      </c>
      <c r="B23" s="275" t="s">
        <v>528</v>
      </c>
      <c r="C23" s="276"/>
      <c r="D23" s="277"/>
      <c r="E23" s="278"/>
    </row>
    <row r="24" spans="1:5" x14ac:dyDescent="0.2">
      <c r="A24" s="274" t="s">
        <v>865</v>
      </c>
      <c r="B24" s="275" t="s">
        <v>530</v>
      </c>
      <c r="C24" s="276"/>
      <c r="D24" s="277"/>
      <c r="E24" s="278"/>
    </row>
    <row r="25" spans="1:5" x14ac:dyDescent="0.2">
      <c r="A25" s="274" t="s">
        <v>866</v>
      </c>
      <c r="B25" s="275" t="s">
        <v>531</v>
      </c>
      <c r="C25" s="276"/>
      <c r="D25" s="277"/>
      <c r="E25" s="278"/>
    </row>
    <row r="26" spans="1:5" ht="15" x14ac:dyDescent="0.25">
      <c r="A26" s="274" t="s">
        <v>867</v>
      </c>
      <c r="B26" s="271" t="s">
        <v>868</v>
      </c>
      <c r="C26" s="346"/>
      <c r="D26" s="347"/>
      <c r="E26" s="348"/>
    </row>
    <row r="27" spans="1:5" x14ac:dyDescent="0.2">
      <c r="A27" s="274" t="s">
        <v>869</v>
      </c>
      <c r="B27" s="275" t="s">
        <v>526</v>
      </c>
      <c r="C27" s="276"/>
      <c r="D27" s="277"/>
      <c r="E27" s="278"/>
    </row>
    <row r="28" spans="1:5" x14ac:dyDescent="0.2">
      <c r="A28" s="274" t="s">
        <v>870</v>
      </c>
      <c r="B28" s="275" t="s">
        <v>528</v>
      </c>
      <c r="C28" s="276"/>
      <c r="D28" s="277"/>
      <c r="E28" s="278"/>
    </row>
    <row r="29" spans="1:5" x14ac:dyDescent="0.2">
      <c r="A29" s="274" t="s">
        <v>871</v>
      </c>
      <c r="B29" s="275" t="s">
        <v>530</v>
      </c>
      <c r="C29" s="276"/>
      <c r="D29" s="277"/>
      <c r="E29" s="278"/>
    </row>
    <row r="30" spans="1:5" x14ac:dyDescent="0.2">
      <c r="A30" s="274" t="s">
        <v>872</v>
      </c>
      <c r="B30" s="275" t="s">
        <v>531</v>
      </c>
      <c r="C30" s="276"/>
      <c r="D30" s="277"/>
      <c r="E30" s="278"/>
    </row>
    <row r="31" spans="1:5" ht="15" x14ac:dyDescent="0.25">
      <c r="A31" s="274" t="s">
        <v>873</v>
      </c>
      <c r="B31" s="271" t="s">
        <v>874</v>
      </c>
      <c r="C31" s="346"/>
      <c r="D31" s="347"/>
      <c r="E31" s="348"/>
    </row>
    <row r="32" spans="1:5" x14ac:dyDescent="0.2">
      <c r="A32" s="274" t="s">
        <v>875</v>
      </c>
      <c r="B32" s="275" t="s">
        <v>526</v>
      </c>
      <c r="C32" s="276"/>
      <c r="D32" s="277"/>
      <c r="E32" s="278"/>
    </row>
    <row r="33" spans="1:5" x14ac:dyDescent="0.2">
      <c r="A33" s="274" t="s">
        <v>876</v>
      </c>
      <c r="B33" s="275" t="s">
        <v>528</v>
      </c>
      <c r="C33" s="276"/>
      <c r="D33" s="277"/>
      <c r="E33" s="278"/>
    </row>
    <row r="34" spans="1:5" x14ac:dyDescent="0.2">
      <c r="A34" s="274" t="s">
        <v>877</v>
      </c>
      <c r="B34" s="275" t="s">
        <v>530</v>
      </c>
      <c r="C34" s="276"/>
      <c r="D34" s="277"/>
      <c r="E34" s="278"/>
    </row>
    <row r="35" spans="1:5" x14ac:dyDescent="0.2">
      <c r="A35" s="349" t="s">
        <v>878</v>
      </c>
      <c r="B35" s="275" t="s">
        <v>531</v>
      </c>
      <c r="C35" s="276"/>
      <c r="D35" s="277"/>
      <c r="E35" s="278"/>
    </row>
    <row r="36" spans="1:5" ht="15" x14ac:dyDescent="0.25">
      <c r="A36" s="349" t="s">
        <v>879</v>
      </c>
      <c r="B36" s="350" t="s">
        <v>627</v>
      </c>
      <c r="C36" s="346"/>
      <c r="D36" s="347"/>
      <c r="E36" s="348"/>
    </row>
    <row r="37" spans="1:5" ht="15" x14ac:dyDescent="0.25">
      <c r="A37" s="349" t="s">
        <v>880</v>
      </c>
      <c r="B37" s="351" t="s">
        <v>524</v>
      </c>
      <c r="C37" s="346"/>
      <c r="D37" s="347"/>
      <c r="E37" s="348"/>
    </row>
    <row r="38" spans="1:5" x14ac:dyDescent="0.2">
      <c r="A38" s="349" t="s">
        <v>881</v>
      </c>
      <c r="B38" s="275" t="s">
        <v>882</v>
      </c>
      <c r="C38" s="276"/>
      <c r="D38" s="277"/>
      <c r="E38" s="278"/>
    </row>
    <row r="39" spans="1:5" x14ac:dyDescent="0.2">
      <c r="A39" s="349" t="s">
        <v>883</v>
      </c>
      <c r="B39" s="275" t="s">
        <v>884</v>
      </c>
      <c r="C39" s="276"/>
      <c r="D39" s="277"/>
      <c r="E39" s="278"/>
    </row>
    <row r="40" spans="1:5" x14ac:dyDescent="0.2">
      <c r="A40" s="349" t="s">
        <v>885</v>
      </c>
      <c r="B40" s="275" t="s">
        <v>886</v>
      </c>
      <c r="C40" s="276"/>
      <c r="D40" s="277"/>
      <c r="E40" s="278"/>
    </row>
    <row r="41" spans="1:5" x14ac:dyDescent="0.2">
      <c r="A41" s="349" t="s">
        <v>887</v>
      </c>
      <c r="B41" s="275" t="s">
        <v>888</v>
      </c>
      <c r="C41" s="276"/>
      <c r="D41" s="277"/>
      <c r="E41" s="278"/>
    </row>
    <row r="42" spans="1:5" x14ac:dyDescent="0.2">
      <c r="A42" s="349" t="s">
        <v>889</v>
      </c>
      <c r="B42" s="275" t="s">
        <v>531</v>
      </c>
      <c r="C42" s="276"/>
      <c r="D42" s="277"/>
      <c r="E42" s="278"/>
    </row>
    <row r="43" spans="1:5" ht="15" x14ac:dyDescent="0.25">
      <c r="A43" s="349" t="s">
        <v>890</v>
      </c>
      <c r="B43" s="351" t="s">
        <v>533</v>
      </c>
      <c r="C43" s="346"/>
      <c r="D43" s="347"/>
      <c r="E43" s="348"/>
    </row>
    <row r="44" spans="1:5" x14ac:dyDescent="0.2">
      <c r="A44" s="349" t="s">
        <v>891</v>
      </c>
      <c r="B44" s="275" t="s">
        <v>892</v>
      </c>
      <c r="C44" s="276"/>
      <c r="D44" s="277"/>
      <c r="E44" s="278"/>
    </row>
    <row r="45" spans="1:5" x14ac:dyDescent="0.2">
      <c r="A45" s="349" t="s">
        <v>893</v>
      </c>
      <c r="B45" s="275" t="s">
        <v>884</v>
      </c>
      <c r="C45" s="276"/>
      <c r="D45" s="277"/>
      <c r="E45" s="278"/>
    </row>
    <row r="46" spans="1:5" x14ac:dyDescent="0.2">
      <c r="A46" s="349" t="s">
        <v>894</v>
      </c>
      <c r="B46" s="275" t="s">
        <v>886</v>
      </c>
      <c r="C46" s="276"/>
      <c r="D46" s="277"/>
      <c r="E46" s="278"/>
    </row>
    <row r="47" spans="1:5" x14ac:dyDescent="0.2">
      <c r="A47" s="349" t="s">
        <v>895</v>
      </c>
      <c r="B47" s="275" t="s">
        <v>888</v>
      </c>
      <c r="C47" s="276"/>
      <c r="D47" s="277"/>
      <c r="E47" s="278"/>
    </row>
    <row r="48" spans="1:5" x14ac:dyDescent="0.2">
      <c r="A48" s="349" t="s">
        <v>896</v>
      </c>
      <c r="B48" s="275" t="s">
        <v>531</v>
      </c>
      <c r="C48" s="276"/>
      <c r="D48" s="277"/>
      <c r="E48" s="278"/>
    </row>
    <row r="49" spans="1:5" ht="15" x14ac:dyDescent="0.25">
      <c r="A49" s="349" t="s">
        <v>897</v>
      </c>
      <c r="B49" s="351" t="s">
        <v>537</v>
      </c>
      <c r="C49" s="346"/>
      <c r="D49" s="347"/>
      <c r="E49" s="348"/>
    </row>
    <row r="50" spans="1:5" x14ac:dyDescent="0.2">
      <c r="A50" s="349" t="s">
        <v>898</v>
      </c>
      <c r="B50" s="275" t="s">
        <v>892</v>
      </c>
      <c r="C50" s="276"/>
      <c r="D50" s="277"/>
      <c r="E50" s="278"/>
    </row>
    <row r="51" spans="1:5" x14ac:dyDescent="0.2">
      <c r="A51" s="349" t="s">
        <v>899</v>
      </c>
      <c r="B51" s="275" t="s">
        <v>884</v>
      </c>
      <c r="C51" s="276"/>
      <c r="D51" s="277"/>
      <c r="E51" s="278"/>
    </row>
    <row r="52" spans="1:5" x14ac:dyDescent="0.2">
      <c r="A52" s="349" t="s">
        <v>900</v>
      </c>
      <c r="B52" s="275" t="s">
        <v>886</v>
      </c>
      <c r="C52" s="276"/>
      <c r="D52" s="277"/>
      <c r="E52" s="278"/>
    </row>
    <row r="53" spans="1:5" x14ac:dyDescent="0.2">
      <c r="A53" s="349" t="s">
        <v>901</v>
      </c>
      <c r="B53" s="275" t="s">
        <v>888</v>
      </c>
      <c r="C53" s="276"/>
      <c r="D53" s="277"/>
      <c r="E53" s="278"/>
    </row>
    <row r="54" spans="1:5" x14ac:dyDescent="0.2">
      <c r="A54" s="349" t="s">
        <v>902</v>
      </c>
      <c r="B54" s="275" t="s">
        <v>531</v>
      </c>
      <c r="C54" s="276"/>
      <c r="D54" s="277"/>
      <c r="E54" s="278"/>
    </row>
    <row r="55" spans="1:5" ht="15" x14ac:dyDescent="0.25">
      <c r="A55" s="270" t="s">
        <v>903</v>
      </c>
      <c r="B55" s="271" t="s">
        <v>904</v>
      </c>
      <c r="C55" s="346"/>
      <c r="D55" s="347"/>
      <c r="E55" s="348"/>
    </row>
    <row r="56" spans="1:5" ht="15" x14ac:dyDescent="0.25">
      <c r="A56" s="274" t="s">
        <v>905</v>
      </c>
      <c r="B56" s="271" t="s">
        <v>862</v>
      </c>
      <c r="C56" s="346"/>
      <c r="D56" s="347"/>
      <c r="E56" s="348"/>
    </row>
    <row r="57" spans="1:5" x14ac:dyDescent="0.2">
      <c r="A57" s="274" t="s">
        <v>906</v>
      </c>
      <c r="B57" s="275" t="s">
        <v>551</v>
      </c>
      <c r="C57" s="276"/>
      <c r="D57" s="277"/>
      <c r="E57" s="278"/>
    </row>
    <row r="58" spans="1:5" x14ac:dyDescent="0.2">
      <c r="A58" s="274" t="s">
        <v>907</v>
      </c>
      <c r="B58" s="275" t="s">
        <v>553</v>
      </c>
      <c r="C58" s="276"/>
      <c r="D58" s="277"/>
      <c r="E58" s="278"/>
    </row>
    <row r="59" spans="1:5" x14ac:dyDescent="0.2">
      <c r="A59" s="274" t="s">
        <v>908</v>
      </c>
      <c r="B59" s="275" t="s">
        <v>555</v>
      </c>
      <c r="C59" s="276"/>
      <c r="D59" s="277"/>
      <c r="E59" s="278"/>
    </row>
    <row r="60" spans="1:5" x14ac:dyDescent="0.2">
      <c r="A60" s="274" t="s">
        <v>909</v>
      </c>
      <c r="B60" s="275" t="s">
        <v>557</v>
      </c>
      <c r="C60" s="276"/>
      <c r="D60" s="277"/>
      <c r="E60" s="278"/>
    </row>
    <row r="61" spans="1:5" ht="15" x14ac:dyDescent="0.25">
      <c r="A61" s="274" t="s">
        <v>910</v>
      </c>
      <c r="B61" s="271" t="s">
        <v>868</v>
      </c>
      <c r="C61" s="346"/>
      <c r="D61" s="347"/>
      <c r="E61" s="348"/>
    </row>
    <row r="62" spans="1:5" x14ac:dyDescent="0.2">
      <c r="A62" s="274" t="s">
        <v>911</v>
      </c>
      <c r="B62" s="275" t="s">
        <v>551</v>
      </c>
      <c r="C62" s="276"/>
      <c r="D62" s="277"/>
      <c r="E62" s="278"/>
    </row>
    <row r="63" spans="1:5" x14ac:dyDescent="0.2">
      <c r="A63" s="274" t="s">
        <v>912</v>
      </c>
      <c r="B63" s="275" t="s">
        <v>553</v>
      </c>
      <c r="C63" s="276"/>
      <c r="D63" s="277"/>
      <c r="E63" s="278"/>
    </row>
    <row r="64" spans="1:5" x14ac:dyDescent="0.2">
      <c r="A64" s="274" t="s">
        <v>913</v>
      </c>
      <c r="B64" s="275" t="s">
        <v>555</v>
      </c>
      <c r="C64" s="276"/>
      <c r="D64" s="277"/>
      <c r="E64" s="278"/>
    </row>
    <row r="65" spans="1:5" x14ac:dyDescent="0.2">
      <c r="A65" s="274" t="s">
        <v>914</v>
      </c>
      <c r="B65" s="275" t="s">
        <v>557</v>
      </c>
      <c r="C65" s="276"/>
      <c r="D65" s="277"/>
      <c r="E65" s="278"/>
    </row>
    <row r="66" spans="1:5" ht="15" x14ac:dyDescent="0.25">
      <c r="A66" s="274" t="s">
        <v>915</v>
      </c>
      <c r="B66" s="271" t="s">
        <v>874</v>
      </c>
      <c r="C66" s="346"/>
      <c r="D66" s="347"/>
      <c r="E66" s="348"/>
    </row>
    <row r="67" spans="1:5" x14ac:dyDescent="0.2">
      <c r="A67" s="274" t="s">
        <v>916</v>
      </c>
      <c r="B67" s="275" t="s">
        <v>551</v>
      </c>
      <c r="C67" s="276"/>
      <c r="D67" s="277"/>
      <c r="E67" s="278"/>
    </row>
    <row r="68" spans="1:5" x14ac:dyDescent="0.2">
      <c r="A68" s="274" t="s">
        <v>917</v>
      </c>
      <c r="B68" s="275" t="s">
        <v>553</v>
      </c>
      <c r="C68" s="276"/>
      <c r="D68" s="277"/>
      <c r="E68" s="278"/>
    </row>
    <row r="69" spans="1:5" x14ac:dyDescent="0.2">
      <c r="A69" s="274" t="s">
        <v>918</v>
      </c>
      <c r="B69" s="275" t="s">
        <v>555</v>
      </c>
      <c r="C69" s="276"/>
      <c r="D69" s="277"/>
      <c r="E69" s="278"/>
    </row>
    <row r="70" spans="1:5" x14ac:dyDescent="0.2">
      <c r="A70" s="274" t="s">
        <v>919</v>
      </c>
      <c r="B70" s="275" t="s">
        <v>557</v>
      </c>
      <c r="C70" s="276"/>
      <c r="D70" s="277"/>
      <c r="E70" s="278"/>
    </row>
    <row r="71" spans="1:5" ht="15" x14ac:dyDescent="0.25">
      <c r="A71" s="274" t="s">
        <v>920</v>
      </c>
      <c r="B71" s="271" t="s">
        <v>921</v>
      </c>
      <c r="C71" s="346"/>
      <c r="D71" s="347"/>
      <c r="E71" s="348"/>
    </row>
    <row r="72" spans="1:5" x14ac:dyDescent="0.2">
      <c r="A72" s="274" t="s">
        <v>922</v>
      </c>
      <c r="B72" s="275" t="s">
        <v>658</v>
      </c>
      <c r="C72" s="276"/>
      <c r="D72" s="277"/>
      <c r="E72" s="278"/>
    </row>
    <row r="73" spans="1:5" x14ac:dyDescent="0.2">
      <c r="A73" s="274" t="s">
        <v>923</v>
      </c>
      <c r="B73" s="275" t="s">
        <v>578</v>
      </c>
      <c r="C73" s="276"/>
      <c r="D73" s="277"/>
      <c r="E73" s="278"/>
    </row>
    <row r="74" spans="1:5" x14ac:dyDescent="0.2">
      <c r="A74" s="274" t="s">
        <v>924</v>
      </c>
      <c r="B74" s="275" t="s">
        <v>579</v>
      </c>
      <c r="C74" s="276"/>
      <c r="D74" s="277"/>
      <c r="E74" s="278"/>
    </row>
    <row r="75" spans="1:5" x14ac:dyDescent="0.2">
      <c r="A75" s="274" t="s">
        <v>925</v>
      </c>
      <c r="B75" s="275" t="s">
        <v>580</v>
      </c>
      <c r="C75" s="276"/>
      <c r="D75" s="277"/>
      <c r="E75" s="278"/>
    </row>
    <row r="76" spans="1:5" x14ac:dyDescent="0.2">
      <c r="A76" s="274" t="s">
        <v>926</v>
      </c>
      <c r="B76" s="275" t="s">
        <v>581</v>
      </c>
      <c r="C76" s="276"/>
      <c r="D76" s="277"/>
      <c r="E76" s="278"/>
    </row>
    <row r="77" spans="1:5" x14ac:dyDescent="0.2">
      <c r="A77" s="274" t="s">
        <v>927</v>
      </c>
      <c r="B77" s="275" t="s">
        <v>582</v>
      </c>
      <c r="C77" s="276"/>
      <c r="D77" s="277"/>
      <c r="E77" s="278"/>
    </row>
    <row r="78" spans="1:5" x14ac:dyDescent="0.2">
      <c r="A78" s="274" t="s">
        <v>928</v>
      </c>
      <c r="B78" s="275" t="s">
        <v>583</v>
      </c>
      <c r="C78" s="276"/>
      <c r="D78" s="277"/>
      <c r="E78" s="278"/>
    </row>
    <row r="79" spans="1:5" x14ac:dyDescent="0.2">
      <c r="A79" s="274" t="s">
        <v>929</v>
      </c>
      <c r="B79" s="275" t="s">
        <v>584</v>
      </c>
      <c r="C79" s="276"/>
      <c r="D79" s="277"/>
      <c r="E79" s="278"/>
    </row>
    <row r="80" spans="1:5" x14ac:dyDescent="0.2">
      <c r="A80" s="274" t="s">
        <v>930</v>
      </c>
      <c r="B80" s="275" t="s">
        <v>1133</v>
      </c>
      <c r="C80" s="276"/>
      <c r="D80" s="277"/>
      <c r="E80" s="278"/>
    </row>
    <row r="81" spans="1:5" x14ac:dyDescent="0.2">
      <c r="A81" s="274" t="s">
        <v>931</v>
      </c>
      <c r="B81" s="275" t="s">
        <v>932</v>
      </c>
      <c r="C81" s="276"/>
      <c r="D81" s="277"/>
      <c r="E81" s="278"/>
    </row>
    <row r="82" spans="1:5" x14ac:dyDescent="0.2">
      <c r="A82" s="274" t="s">
        <v>933</v>
      </c>
      <c r="B82" s="275" t="s">
        <v>585</v>
      </c>
      <c r="C82" s="276"/>
      <c r="D82" s="277"/>
      <c r="E82" s="278"/>
    </row>
    <row r="83" spans="1:5" x14ac:dyDescent="0.2">
      <c r="A83" s="274" t="s">
        <v>934</v>
      </c>
      <c r="B83" s="275" t="s">
        <v>586</v>
      </c>
      <c r="C83" s="276"/>
      <c r="D83" s="277"/>
      <c r="E83" s="278"/>
    </row>
    <row r="84" spans="1:5" x14ac:dyDescent="0.2">
      <c r="A84" s="274" t="s">
        <v>935</v>
      </c>
      <c r="B84" s="275" t="s">
        <v>587</v>
      </c>
      <c r="C84" s="276"/>
      <c r="D84" s="277"/>
      <c r="E84" s="278"/>
    </row>
    <row r="85" spans="1:5" x14ac:dyDescent="0.2">
      <c r="A85" s="274" t="s">
        <v>936</v>
      </c>
      <c r="B85" s="275" t="s">
        <v>588</v>
      </c>
      <c r="C85" s="276"/>
      <c r="D85" s="277"/>
      <c r="E85" s="278"/>
    </row>
    <row r="86" spans="1:5" x14ac:dyDescent="0.2">
      <c r="A86" s="274" t="s">
        <v>937</v>
      </c>
      <c r="B86" s="275" t="s">
        <v>589</v>
      </c>
      <c r="C86" s="276"/>
      <c r="D86" s="277"/>
      <c r="E86" s="278"/>
    </row>
    <row r="87" spans="1:5" x14ac:dyDescent="0.2">
      <c r="A87" s="274" t="s">
        <v>938</v>
      </c>
      <c r="B87" s="275" t="s">
        <v>590</v>
      </c>
      <c r="C87" s="276"/>
      <c r="D87" s="277"/>
      <c r="E87" s="278"/>
    </row>
    <row r="88" spans="1:5" x14ac:dyDescent="0.2">
      <c r="A88" s="274" t="s">
        <v>939</v>
      </c>
      <c r="B88" s="275" t="s">
        <v>591</v>
      </c>
      <c r="C88" s="276"/>
      <c r="D88" s="277"/>
      <c r="E88" s="278"/>
    </row>
    <row r="89" spans="1:5" x14ac:dyDescent="0.2">
      <c r="A89" s="274" t="s">
        <v>940</v>
      </c>
      <c r="B89" s="275" t="s">
        <v>592</v>
      </c>
      <c r="C89" s="276"/>
      <c r="D89" s="277"/>
      <c r="E89" s="278"/>
    </row>
    <row r="90" spans="1:5" ht="15" x14ac:dyDescent="0.25">
      <c r="A90" s="270" t="s">
        <v>941</v>
      </c>
      <c r="B90" s="271" t="s">
        <v>594</v>
      </c>
      <c r="C90" s="346"/>
      <c r="D90" s="347"/>
      <c r="E90" s="348"/>
    </row>
    <row r="91" spans="1:5" ht="15" x14ac:dyDescent="0.25">
      <c r="A91" s="274" t="s">
        <v>942</v>
      </c>
      <c r="B91" s="271" t="s">
        <v>862</v>
      </c>
      <c r="C91" s="346"/>
      <c r="D91" s="347"/>
      <c r="E91" s="348"/>
    </row>
    <row r="92" spans="1:5" x14ac:dyDescent="0.2">
      <c r="A92" s="274" t="s">
        <v>943</v>
      </c>
      <c r="B92" s="275" t="s">
        <v>597</v>
      </c>
      <c r="C92" s="276"/>
      <c r="D92" s="277"/>
      <c r="E92" s="278"/>
    </row>
    <row r="93" spans="1:5" x14ac:dyDescent="0.2">
      <c r="A93" s="274" t="s">
        <v>944</v>
      </c>
      <c r="B93" s="275" t="s">
        <v>423</v>
      </c>
      <c r="C93" s="276"/>
      <c r="D93" s="277"/>
      <c r="E93" s="278"/>
    </row>
    <row r="94" spans="1:5" x14ac:dyDescent="0.2">
      <c r="A94" s="274" t="s">
        <v>945</v>
      </c>
      <c r="B94" s="275" t="s">
        <v>600</v>
      </c>
      <c r="C94" s="276"/>
      <c r="D94" s="277"/>
      <c r="E94" s="278"/>
    </row>
    <row r="95" spans="1:5" ht="15" x14ac:dyDescent="0.25">
      <c r="A95" s="274" t="s">
        <v>946</v>
      </c>
      <c r="B95" s="271" t="s">
        <v>868</v>
      </c>
      <c r="C95" s="346"/>
      <c r="D95" s="347"/>
      <c r="E95" s="348"/>
    </row>
    <row r="96" spans="1:5" x14ac:dyDescent="0.2">
      <c r="A96" s="274" t="s">
        <v>947</v>
      </c>
      <c r="B96" s="275" t="s">
        <v>597</v>
      </c>
      <c r="C96" s="276"/>
      <c r="D96" s="277"/>
      <c r="E96" s="278"/>
    </row>
    <row r="97" spans="1:5" x14ac:dyDescent="0.2">
      <c r="A97" s="274" t="s">
        <v>948</v>
      </c>
      <c r="B97" s="275" t="s">
        <v>423</v>
      </c>
      <c r="C97" s="276"/>
      <c r="D97" s="277"/>
      <c r="E97" s="278"/>
    </row>
    <row r="98" spans="1:5" x14ac:dyDescent="0.2">
      <c r="A98" s="274" t="s">
        <v>949</v>
      </c>
      <c r="B98" s="275" t="s">
        <v>600</v>
      </c>
      <c r="C98" s="276"/>
      <c r="D98" s="277"/>
      <c r="E98" s="278"/>
    </row>
    <row r="99" spans="1:5" ht="15" x14ac:dyDescent="0.25">
      <c r="A99" s="274" t="s">
        <v>950</v>
      </c>
      <c r="B99" s="271" t="s">
        <v>874</v>
      </c>
      <c r="C99" s="346"/>
      <c r="D99" s="347"/>
      <c r="E99" s="348"/>
    </row>
    <row r="100" spans="1:5" x14ac:dyDescent="0.2">
      <c r="A100" s="274" t="s">
        <v>951</v>
      </c>
      <c r="B100" s="275" t="s">
        <v>597</v>
      </c>
      <c r="C100" s="276"/>
      <c r="D100" s="277"/>
      <c r="E100" s="278"/>
    </row>
    <row r="101" spans="1:5" x14ac:dyDescent="0.2">
      <c r="A101" s="274" t="s">
        <v>952</v>
      </c>
      <c r="B101" s="275" t="s">
        <v>423</v>
      </c>
      <c r="C101" s="276"/>
      <c r="D101" s="277"/>
      <c r="E101" s="278"/>
    </row>
    <row r="102" spans="1:5" x14ac:dyDescent="0.2">
      <c r="A102" s="274" t="s">
        <v>953</v>
      </c>
      <c r="B102" s="275" t="s">
        <v>600</v>
      </c>
      <c r="C102" s="276"/>
      <c r="D102" s="277"/>
      <c r="E102" s="278"/>
    </row>
    <row r="103" spans="1:5" ht="15" x14ac:dyDescent="0.25">
      <c r="A103" s="274" t="s">
        <v>954</v>
      </c>
      <c r="B103" s="271" t="s">
        <v>921</v>
      </c>
      <c r="C103" s="346"/>
      <c r="D103" s="347"/>
      <c r="E103" s="348"/>
    </row>
    <row r="104" spans="1:5" x14ac:dyDescent="0.2">
      <c r="A104" s="274" t="s">
        <v>955</v>
      </c>
      <c r="B104" s="275" t="s">
        <v>601</v>
      </c>
      <c r="C104" s="276"/>
      <c r="D104" s="277"/>
      <c r="E104" s="278"/>
    </row>
    <row r="105" spans="1:5" x14ac:dyDescent="0.2">
      <c r="A105" s="274" t="s">
        <v>956</v>
      </c>
      <c r="B105" s="275" t="s">
        <v>616</v>
      </c>
      <c r="C105" s="276"/>
      <c r="D105" s="277"/>
      <c r="E105" s="278"/>
    </row>
    <row r="106" spans="1:5" x14ac:dyDescent="0.2">
      <c r="A106" s="274" t="s">
        <v>957</v>
      </c>
      <c r="B106" s="275" t="s">
        <v>958</v>
      </c>
      <c r="C106" s="276"/>
      <c r="D106" s="277"/>
      <c r="E106" s="278"/>
    </row>
    <row r="107" spans="1:5" x14ac:dyDescent="0.2">
      <c r="A107" s="274" t="s">
        <v>959</v>
      </c>
      <c r="B107" s="275" t="s">
        <v>960</v>
      </c>
      <c r="C107" s="276"/>
      <c r="D107" s="277"/>
      <c r="E107" s="278"/>
    </row>
    <row r="108" spans="1:5" ht="15" x14ac:dyDescent="0.25">
      <c r="A108" s="274" t="s">
        <v>961</v>
      </c>
      <c r="B108" s="350" t="s">
        <v>627</v>
      </c>
      <c r="C108" s="346"/>
      <c r="D108" s="347"/>
      <c r="E108" s="348"/>
    </row>
    <row r="109" spans="1:5" x14ac:dyDescent="0.2">
      <c r="A109" s="274" t="s">
        <v>962</v>
      </c>
      <c r="B109" s="275" t="s">
        <v>524</v>
      </c>
      <c r="C109" s="276"/>
      <c r="D109" s="277"/>
      <c r="E109" s="278"/>
    </row>
    <row r="110" spans="1:5" x14ac:dyDescent="0.2">
      <c r="A110" s="274" t="s">
        <v>963</v>
      </c>
      <c r="B110" s="275" t="s">
        <v>533</v>
      </c>
      <c r="C110" s="276"/>
      <c r="D110" s="277"/>
      <c r="E110" s="278"/>
    </row>
    <row r="111" spans="1:5" x14ac:dyDescent="0.2">
      <c r="A111" s="274" t="s">
        <v>964</v>
      </c>
      <c r="B111" s="275" t="s">
        <v>537</v>
      </c>
      <c r="C111" s="276"/>
      <c r="D111" s="277"/>
      <c r="E111" s="278"/>
    </row>
    <row r="112" spans="1:5" ht="15" x14ac:dyDescent="0.25">
      <c r="A112" s="270" t="s">
        <v>965</v>
      </c>
      <c r="B112" s="271" t="s">
        <v>966</v>
      </c>
      <c r="C112" s="346"/>
      <c r="D112" s="347"/>
      <c r="E112" s="348"/>
    </row>
    <row r="113" spans="1:5" ht="15" x14ac:dyDescent="0.25">
      <c r="A113" s="270" t="s">
        <v>967</v>
      </c>
      <c r="B113" s="271" t="s">
        <v>838</v>
      </c>
      <c r="C113" s="346"/>
      <c r="D113" s="347"/>
      <c r="E113" s="348"/>
    </row>
    <row r="114" spans="1:5" x14ac:dyDescent="0.2">
      <c r="A114" s="274" t="s">
        <v>968</v>
      </c>
      <c r="B114" s="275" t="s">
        <v>851</v>
      </c>
      <c r="C114" s="276"/>
      <c r="D114" s="277"/>
      <c r="E114" s="278"/>
    </row>
    <row r="115" spans="1:5" x14ac:dyDescent="0.2">
      <c r="A115" s="274" t="s">
        <v>969</v>
      </c>
      <c r="B115" s="275" t="s">
        <v>849</v>
      </c>
      <c r="C115" s="276"/>
      <c r="D115" s="277"/>
      <c r="E115" s="278"/>
    </row>
    <row r="116" spans="1:5" x14ac:dyDescent="0.2">
      <c r="A116" s="274" t="s">
        <v>970</v>
      </c>
      <c r="B116" s="275" t="s">
        <v>847</v>
      </c>
      <c r="C116" s="276"/>
      <c r="D116" s="277"/>
      <c r="E116" s="278"/>
    </row>
    <row r="117" spans="1:5" ht="15" x14ac:dyDescent="0.25">
      <c r="A117" s="270" t="s">
        <v>971</v>
      </c>
      <c r="B117" s="271" t="s">
        <v>860</v>
      </c>
      <c r="C117" s="346"/>
      <c r="D117" s="347"/>
      <c r="E117" s="348"/>
    </row>
    <row r="118" spans="1:5" x14ac:dyDescent="0.2">
      <c r="A118" s="274" t="s">
        <v>972</v>
      </c>
      <c r="B118" s="275" t="s">
        <v>526</v>
      </c>
      <c r="C118" s="276"/>
      <c r="D118" s="277"/>
      <c r="E118" s="278"/>
    </row>
    <row r="119" spans="1:5" x14ac:dyDescent="0.2">
      <c r="A119" s="349" t="s">
        <v>973</v>
      </c>
      <c r="B119" s="275" t="s">
        <v>528</v>
      </c>
      <c r="C119" s="276"/>
      <c r="D119" s="277"/>
      <c r="E119" s="278"/>
    </row>
    <row r="120" spans="1:5" ht="15" x14ac:dyDescent="0.25">
      <c r="A120" s="274" t="s">
        <v>974</v>
      </c>
      <c r="B120" s="350" t="s">
        <v>627</v>
      </c>
      <c r="C120" s="346"/>
      <c r="D120" s="347"/>
      <c r="E120" s="348"/>
    </row>
    <row r="121" spans="1:5" x14ac:dyDescent="0.2">
      <c r="A121" s="274" t="s">
        <v>975</v>
      </c>
      <c r="B121" s="275" t="s">
        <v>882</v>
      </c>
      <c r="C121" s="276"/>
      <c r="D121" s="277"/>
      <c r="E121" s="278"/>
    </row>
    <row r="122" spans="1:5" x14ac:dyDescent="0.2">
      <c r="A122" s="274" t="s">
        <v>976</v>
      </c>
      <c r="B122" s="275" t="s">
        <v>884</v>
      </c>
      <c r="C122" s="276"/>
      <c r="D122" s="277"/>
      <c r="E122" s="278"/>
    </row>
    <row r="123" spans="1:5" ht="15" x14ac:dyDescent="0.25">
      <c r="A123" s="270" t="s">
        <v>977</v>
      </c>
      <c r="B123" s="271" t="s">
        <v>904</v>
      </c>
      <c r="C123" s="346"/>
      <c r="D123" s="347"/>
      <c r="E123" s="348"/>
    </row>
    <row r="124" spans="1:5" x14ac:dyDescent="0.2">
      <c r="A124" s="274" t="s">
        <v>978</v>
      </c>
      <c r="B124" s="275" t="s">
        <v>648</v>
      </c>
      <c r="C124" s="276"/>
      <c r="D124" s="277"/>
      <c r="E124" s="278"/>
    </row>
    <row r="125" spans="1:5" x14ac:dyDescent="0.2">
      <c r="A125" s="274" t="s">
        <v>979</v>
      </c>
      <c r="B125" s="275" t="s">
        <v>650</v>
      </c>
      <c r="C125" s="276"/>
      <c r="D125" s="277"/>
      <c r="E125" s="278"/>
    </row>
    <row r="126" spans="1:5" ht="15" x14ac:dyDescent="0.25">
      <c r="A126" s="274" t="s">
        <v>980</v>
      </c>
      <c r="B126" s="271" t="s">
        <v>921</v>
      </c>
      <c r="C126" s="346"/>
      <c r="D126" s="347"/>
      <c r="E126" s="348"/>
    </row>
    <row r="127" spans="1:5" x14ac:dyDescent="0.2">
      <c r="A127" s="274" t="s">
        <v>981</v>
      </c>
      <c r="B127" s="275" t="s">
        <v>658</v>
      </c>
      <c r="C127" s="276"/>
      <c r="D127" s="277"/>
      <c r="E127" s="278"/>
    </row>
    <row r="128" spans="1:5" x14ac:dyDescent="0.2">
      <c r="A128" s="274" t="s">
        <v>982</v>
      </c>
      <c r="B128" s="275" t="s">
        <v>578</v>
      </c>
      <c r="C128" s="276"/>
      <c r="D128" s="277"/>
      <c r="E128" s="278"/>
    </row>
    <row r="129" spans="1:5" x14ac:dyDescent="0.2">
      <c r="A129" s="274" t="s">
        <v>983</v>
      </c>
      <c r="B129" s="275" t="s">
        <v>579</v>
      </c>
      <c r="C129" s="276"/>
      <c r="D129" s="277"/>
      <c r="E129" s="278"/>
    </row>
    <row r="130" spans="1:5" x14ac:dyDescent="0.2">
      <c r="A130" s="274" t="s">
        <v>984</v>
      </c>
      <c r="B130" s="275" t="s">
        <v>580</v>
      </c>
      <c r="C130" s="276"/>
      <c r="D130" s="277"/>
      <c r="E130" s="278"/>
    </row>
    <row r="131" spans="1:5" x14ac:dyDescent="0.2">
      <c r="A131" s="274" t="s">
        <v>985</v>
      </c>
      <c r="B131" s="275" t="s">
        <v>581</v>
      </c>
      <c r="C131" s="276"/>
      <c r="D131" s="277"/>
      <c r="E131" s="278"/>
    </row>
    <row r="132" spans="1:5" x14ac:dyDescent="0.2">
      <c r="A132" s="274" t="s">
        <v>986</v>
      </c>
      <c r="B132" s="275" t="s">
        <v>932</v>
      </c>
      <c r="C132" s="276"/>
      <c r="D132" s="277"/>
      <c r="E132" s="278"/>
    </row>
    <row r="133" spans="1:5" x14ac:dyDescent="0.2">
      <c r="A133" s="274" t="s">
        <v>987</v>
      </c>
      <c r="B133" s="275" t="s">
        <v>585</v>
      </c>
      <c r="C133" s="276"/>
      <c r="D133" s="277"/>
      <c r="E133" s="278"/>
    </row>
    <row r="134" spans="1:5" x14ac:dyDescent="0.2">
      <c r="A134" s="274" t="s">
        <v>988</v>
      </c>
      <c r="B134" s="275" t="s">
        <v>586</v>
      </c>
      <c r="C134" s="276"/>
      <c r="D134" s="277"/>
      <c r="E134" s="278"/>
    </row>
    <row r="135" spans="1:5" x14ac:dyDescent="0.2">
      <c r="A135" s="274" t="s">
        <v>989</v>
      </c>
      <c r="B135" s="275" t="s">
        <v>587</v>
      </c>
      <c r="C135" s="276"/>
      <c r="D135" s="277"/>
      <c r="E135" s="278"/>
    </row>
    <row r="136" spans="1:5" x14ac:dyDescent="0.2">
      <c r="A136" s="274" t="s">
        <v>990</v>
      </c>
      <c r="B136" s="275" t="s">
        <v>588</v>
      </c>
      <c r="C136" s="276"/>
      <c r="D136" s="277"/>
      <c r="E136" s="278"/>
    </row>
    <row r="137" spans="1:5" x14ac:dyDescent="0.2">
      <c r="A137" s="274" t="s">
        <v>991</v>
      </c>
      <c r="B137" s="275" t="s">
        <v>589</v>
      </c>
      <c r="C137" s="276"/>
      <c r="D137" s="277"/>
      <c r="E137" s="278"/>
    </row>
    <row r="138" spans="1:5" x14ac:dyDescent="0.2">
      <c r="A138" s="274" t="s">
        <v>992</v>
      </c>
      <c r="B138" s="275" t="s">
        <v>590</v>
      </c>
      <c r="C138" s="276"/>
      <c r="D138" s="277"/>
      <c r="E138" s="278"/>
    </row>
    <row r="139" spans="1:5" x14ac:dyDescent="0.2">
      <c r="A139" s="274" t="s">
        <v>993</v>
      </c>
      <c r="B139" s="275" t="s">
        <v>591</v>
      </c>
      <c r="C139" s="276"/>
      <c r="D139" s="277"/>
      <c r="E139" s="278"/>
    </row>
    <row r="140" spans="1:5" x14ac:dyDescent="0.2">
      <c r="A140" s="274" t="s">
        <v>994</v>
      </c>
      <c r="B140" s="275" t="s">
        <v>592</v>
      </c>
      <c r="C140" s="276"/>
      <c r="D140" s="277"/>
      <c r="E140" s="278"/>
    </row>
    <row r="141" spans="1:5" ht="15" x14ac:dyDescent="0.25">
      <c r="A141" s="270" t="s">
        <v>995</v>
      </c>
      <c r="B141" s="271" t="s">
        <v>594</v>
      </c>
      <c r="C141" s="346"/>
      <c r="D141" s="347"/>
      <c r="E141" s="348"/>
    </row>
    <row r="142" spans="1:5" x14ac:dyDescent="0.2">
      <c r="A142" s="274" t="s">
        <v>996</v>
      </c>
      <c r="B142" s="275" t="s">
        <v>597</v>
      </c>
      <c r="C142" s="276"/>
      <c r="D142" s="277"/>
      <c r="E142" s="278"/>
    </row>
    <row r="143" spans="1:5" x14ac:dyDescent="0.2">
      <c r="A143" s="274" t="s">
        <v>997</v>
      </c>
      <c r="B143" s="275" t="s">
        <v>423</v>
      </c>
      <c r="C143" s="276"/>
      <c r="D143" s="277"/>
      <c r="E143" s="278"/>
    </row>
    <row r="144" spans="1:5" x14ac:dyDescent="0.2">
      <c r="A144" s="274" t="s">
        <v>998</v>
      </c>
      <c r="B144" s="275" t="s">
        <v>600</v>
      </c>
      <c r="C144" s="276"/>
      <c r="D144" s="277"/>
      <c r="E144" s="278"/>
    </row>
    <row r="145" spans="1:5" ht="15" x14ac:dyDescent="0.25">
      <c r="A145" s="274" t="s">
        <v>999</v>
      </c>
      <c r="B145" s="271" t="s">
        <v>921</v>
      </c>
      <c r="C145" s="346"/>
      <c r="D145" s="347"/>
      <c r="E145" s="348"/>
    </row>
    <row r="146" spans="1:5" x14ac:dyDescent="0.2">
      <c r="A146" s="274" t="s">
        <v>1000</v>
      </c>
      <c r="B146" s="275" t="s">
        <v>601</v>
      </c>
      <c r="C146" s="276"/>
      <c r="D146" s="277"/>
      <c r="E146" s="278"/>
    </row>
    <row r="147" spans="1:5" x14ac:dyDescent="0.2">
      <c r="A147" s="274" t="s">
        <v>1001</v>
      </c>
      <c r="B147" s="275" t="s">
        <v>616</v>
      </c>
      <c r="C147" s="276"/>
      <c r="D147" s="277"/>
      <c r="E147" s="278"/>
    </row>
    <row r="148" spans="1:5" x14ac:dyDescent="0.2">
      <c r="A148" s="274" t="s">
        <v>1002</v>
      </c>
      <c r="B148" s="275" t="s">
        <v>958</v>
      </c>
      <c r="C148" s="276"/>
      <c r="D148" s="277"/>
      <c r="E148" s="278"/>
    </row>
    <row r="149" spans="1:5" x14ac:dyDescent="0.2">
      <c r="A149" s="274" t="s">
        <v>1003</v>
      </c>
      <c r="B149" s="275" t="s">
        <v>960</v>
      </c>
      <c r="C149" s="276"/>
      <c r="D149" s="277"/>
      <c r="E149" s="278"/>
    </row>
    <row r="150" spans="1:5" x14ac:dyDescent="0.2">
      <c r="A150" s="274" t="s">
        <v>1004</v>
      </c>
      <c r="B150" s="275" t="s">
        <v>1005</v>
      </c>
      <c r="C150" s="276"/>
      <c r="D150" s="277"/>
      <c r="E150" s="278"/>
    </row>
    <row r="151" spans="1:5" ht="15" x14ac:dyDescent="0.25">
      <c r="A151" s="270" t="s">
        <v>1006</v>
      </c>
      <c r="B151" s="271" t="s">
        <v>1007</v>
      </c>
      <c r="C151" s="346"/>
      <c r="D151" s="347"/>
      <c r="E151" s="348"/>
    </row>
    <row r="152" spans="1:5" ht="15" x14ac:dyDescent="0.25">
      <c r="A152" s="270" t="s">
        <v>1008</v>
      </c>
      <c r="B152" s="275" t="s">
        <v>1009</v>
      </c>
      <c r="C152" s="276"/>
      <c r="D152" s="277"/>
      <c r="E152" s="278"/>
    </row>
    <row r="153" spans="1:5" ht="15" x14ac:dyDescent="0.25">
      <c r="A153" s="270" t="s">
        <v>1010</v>
      </c>
      <c r="B153" s="275" t="s">
        <v>1011</v>
      </c>
      <c r="C153" s="276"/>
      <c r="D153" s="277"/>
      <c r="E153" s="278"/>
    </row>
    <row r="154" spans="1:5" ht="15" x14ac:dyDescent="0.25">
      <c r="A154" s="270" t="s">
        <v>1012</v>
      </c>
      <c r="B154" s="275" t="s">
        <v>1013</v>
      </c>
      <c r="C154" s="276"/>
      <c r="D154" s="277"/>
      <c r="E154" s="278"/>
    </row>
    <row r="155" spans="1:5" ht="15" x14ac:dyDescent="0.25">
      <c r="A155" s="270" t="s">
        <v>1014</v>
      </c>
      <c r="B155" s="271" t="s">
        <v>628</v>
      </c>
      <c r="C155" s="346"/>
      <c r="D155" s="347"/>
      <c r="E155" s="348"/>
    </row>
    <row r="156" spans="1:5" ht="15" x14ac:dyDescent="0.25">
      <c r="A156" s="274" t="s">
        <v>1015</v>
      </c>
      <c r="B156" s="350" t="s">
        <v>629</v>
      </c>
      <c r="C156" s="346"/>
      <c r="D156" s="347"/>
      <c r="E156" s="348"/>
    </row>
    <row r="157" spans="1:5" x14ac:dyDescent="0.2">
      <c r="A157" s="274" t="s">
        <v>1016</v>
      </c>
      <c r="B157" s="275" t="s">
        <v>630</v>
      </c>
      <c r="C157" s="276"/>
      <c r="D157" s="277"/>
      <c r="E157" s="278"/>
    </row>
    <row r="158" spans="1:5" x14ac:dyDescent="0.2">
      <c r="A158" s="274" t="s">
        <v>1017</v>
      </c>
      <c r="B158" s="275" t="s">
        <v>1018</v>
      </c>
      <c r="C158" s="276"/>
      <c r="D158" s="277"/>
      <c r="E158" s="278"/>
    </row>
    <row r="159" spans="1:5" x14ac:dyDescent="0.2">
      <c r="A159" s="274" t="s">
        <v>1019</v>
      </c>
      <c r="B159" s="275" t="s">
        <v>1020</v>
      </c>
      <c r="C159" s="276"/>
      <c r="D159" s="277"/>
      <c r="E159" s="278"/>
    </row>
    <row r="160" spans="1:5" ht="15" x14ac:dyDescent="0.25">
      <c r="A160" s="274" t="s">
        <v>1021</v>
      </c>
      <c r="B160" s="271" t="s">
        <v>1022</v>
      </c>
      <c r="C160" s="346"/>
      <c r="D160" s="347"/>
      <c r="E160" s="348"/>
    </row>
    <row r="161" spans="1:5" x14ac:dyDescent="0.2">
      <c r="A161" s="274" t="s">
        <v>1023</v>
      </c>
      <c r="B161" s="275" t="s">
        <v>631</v>
      </c>
      <c r="C161" s="276"/>
      <c r="D161" s="277"/>
      <c r="E161" s="278"/>
    </row>
    <row r="162" spans="1:5" x14ac:dyDescent="0.2">
      <c r="A162" s="274" t="s">
        <v>1024</v>
      </c>
      <c r="B162" s="275" t="s">
        <v>632</v>
      </c>
      <c r="C162" s="276"/>
      <c r="D162" s="277"/>
      <c r="E162" s="278"/>
    </row>
    <row r="163" spans="1:5" ht="15" thickBot="1" x14ac:dyDescent="0.25">
      <c r="A163" s="274" t="s">
        <v>1025</v>
      </c>
      <c r="B163" s="275" t="s">
        <v>633</v>
      </c>
      <c r="C163" s="352"/>
      <c r="D163" s="353"/>
      <c r="E163" s="354"/>
    </row>
    <row r="164" spans="1:5" ht="15" x14ac:dyDescent="0.25">
      <c r="A164" s="413" t="s">
        <v>1026</v>
      </c>
      <c r="B164" s="427" t="s">
        <v>542</v>
      </c>
      <c r="C164" s="414"/>
      <c r="D164" s="415"/>
      <c r="E164" s="416"/>
    </row>
    <row r="165" spans="1:5" x14ac:dyDescent="0.2">
      <c r="A165" s="417" t="s">
        <v>1027</v>
      </c>
      <c r="B165" s="418" t="s">
        <v>543</v>
      </c>
      <c r="C165" s="419"/>
      <c r="D165" s="420"/>
      <c r="E165" s="421"/>
    </row>
    <row r="166" spans="1:5" ht="15" thickBot="1" x14ac:dyDescent="0.25">
      <c r="A166" s="422" t="s">
        <v>1028</v>
      </c>
      <c r="B166" s="423" t="s">
        <v>544</v>
      </c>
      <c r="C166" s="424"/>
      <c r="D166" s="425"/>
      <c r="E166" s="426"/>
    </row>
    <row r="167" spans="1:5" ht="15" x14ac:dyDescent="0.25">
      <c r="A167" s="16"/>
      <c r="B167" s="16"/>
      <c r="C167" s="358"/>
      <c r="D167" s="358"/>
      <c r="E167" s="358"/>
    </row>
    <row r="168" spans="1:5" x14ac:dyDescent="0.2">
      <c r="B168" s="359"/>
      <c r="C168" s="356"/>
      <c r="D168" s="357"/>
      <c r="E168" s="357"/>
    </row>
    <row r="169" spans="1:5" x14ac:dyDescent="0.2">
      <c r="B169" s="359"/>
      <c r="C169" s="356"/>
      <c r="D169" s="357"/>
      <c r="E169" s="357"/>
    </row>
    <row r="170" spans="1:5" x14ac:dyDescent="0.2">
      <c r="B170" s="359"/>
      <c r="C170" s="356"/>
      <c r="D170" s="357"/>
      <c r="E170" s="357"/>
    </row>
    <row r="171" spans="1:5" x14ac:dyDescent="0.2">
      <c r="B171" s="359"/>
      <c r="C171" s="356"/>
      <c r="D171" s="357"/>
      <c r="E171" s="357"/>
    </row>
    <row r="172" spans="1:5" x14ac:dyDescent="0.2">
      <c r="B172" s="359"/>
      <c r="C172" s="356"/>
      <c r="D172" s="357"/>
      <c r="E172" s="357"/>
    </row>
    <row r="173" spans="1:5" x14ac:dyDescent="0.2">
      <c r="B173" s="359"/>
      <c r="C173" s="356"/>
      <c r="D173" s="357"/>
      <c r="E173" s="357"/>
    </row>
    <row r="174" spans="1:5" x14ac:dyDescent="0.2">
      <c r="B174" s="359"/>
      <c r="C174" s="356"/>
      <c r="D174" s="357"/>
      <c r="E174" s="357"/>
    </row>
    <row r="175" spans="1:5" x14ac:dyDescent="0.2">
      <c r="B175" s="359"/>
      <c r="C175" s="356"/>
      <c r="D175" s="357"/>
      <c r="E175" s="357"/>
    </row>
    <row r="176" spans="1:5" x14ac:dyDescent="0.2">
      <c r="B176" s="359"/>
      <c r="C176" s="356"/>
      <c r="D176" s="357"/>
      <c r="E176" s="357"/>
    </row>
    <row r="177" spans="1:5" x14ac:dyDescent="0.2">
      <c r="B177" s="355"/>
      <c r="C177" s="360"/>
      <c r="D177" s="357"/>
      <c r="E177" s="357"/>
    </row>
    <row r="178" spans="1:5" x14ac:dyDescent="0.2">
      <c r="B178" s="355"/>
      <c r="C178" s="360"/>
      <c r="D178" s="357"/>
      <c r="E178" s="357"/>
    </row>
    <row r="179" spans="1:5" x14ac:dyDescent="0.2">
      <c r="B179" s="355"/>
      <c r="C179" s="360"/>
      <c r="D179" s="357"/>
      <c r="E179" s="357"/>
    </row>
    <row r="180" spans="1:5" ht="15" x14ac:dyDescent="0.25">
      <c r="A180" s="16"/>
      <c r="B180" s="16"/>
      <c r="C180" s="358"/>
      <c r="D180" s="358"/>
      <c r="E180" s="358"/>
    </row>
    <row r="181" spans="1:5" x14ac:dyDescent="0.2">
      <c r="B181" s="359"/>
      <c r="C181" s="356"/>
      <c r="D181" s="357"/>
      <c r="E181" s="357"/>
    </row>
    <row r="182" spans="1:5" x14ac:dyDescent="0.2">
      <c r="B182" s="359"/>
      <c r="C182" s="356"/>
      <c r="D182" s="357"/>
      <c r="E182" s="357"/>
    </row>
    <row r="183" spans="1:5" x14ac:dyDescent="0.2">
      <c r="B183" s="359"/>
      <c r="C183" s="356"/>
      <c r="D183" s="357"/>
      <c r="E183" s="357"/>
    </row>
    <row r="184" spans="1:5" x14ac:dyDescent="0.2">
      <c r="B184" s="359"/>
      <c r="C184" s="356"/>
      <c r="D184" s="357"/>
      <c r="E184" s="357"/>
    </row>
    <row r="185" spans="1:5" x14ac:dyDescent="0.2">
      <c r="B185" s="359"/>
      <c r="C185" s="356"/>
      <c r="D185" s="357"/>
      <c r="E185" s="357"/>
    </row>
    <row r="186" spans="1:5" x14ac:dyDescent="0.2">
      <c r="B186" s="359"/>
      <c r="C186" s="356"/>
      <c r="D186" s="357"/>
      <c r="E186" s="357"/>
    </row>
    <row r="187" spans="1:5" x14ac:dyDescent="0.2">
      <c r="B187" s="359"/>
      <c r="C187" s="356"/>
      <c r="D187" s="357"/>
      <c r="E187" s="357"/>
    </row>
    <row r="188" spans="1:5" x14ac:dyDescent="0.2">
      <c r="B188" s="359"/>
      <c r="C188" s="356"/>
      <c r="D188" s="357"/>
      <c r="E188" s="357"/>
    </row>
    <row r="189" spans="1:5" x14ac:dyDescent="0.2">
      <c r="B189" s="359"/>
      <c r="C189" s="356"/>
      <c r="D189" s="357"/>
      <c r="E189" s="357"/>
    </row>
    <row r="190" spans="1:5" x14ac:dyDescent="0.2">
      <c r="B190" s="359"/>
      <c r="C190" s="356"/>
      <c r="D190" s="357"/>
      <c r="E190" s="357"/>
    </row>
    <row r="191" spans="1:5" x14ac:dyDescent="0.2">
      <c r="B191" s="359"/>
      <c r="C191" s="356"/>
      <c r="D191" s="357"/>
      <c r="E191" s="357"/>
    </row>
    <row r="192" spans="1:5" x14ac:dyDescent="0.2">
      <c r="B192" s="359"/>
      <c r="C192" s="356"/>
      <c r="D192" s="357"/>
      <c r="E192" s="357"/>
    </row>
    <row r="193" spans="1:5" x14ac:dyDescent="0.2">
      <c r="B193" s="359"/>
      <c r="C193" s="356"/>
      <c r="D193" s="357"/>
      <c r="E193" s="357"/>
    </row>
    <row r="194" spans="1:5" x14ac:dyDescent="0.2">
      <c r="B194" s="359"/>
      <c r="C194" s="356"/>
      <c r="D194" s="357"/>
      <c r="E194" s="357"/>
    </row>
    <row r="195" spans="1:5" x14ac:dyDescent="0.2">
      <c r="B195" s="359"/>
      <c r="C195" s="356"/>
      <c r="D195" s="357"/>
      <c r="E195" s="357"/>
    </row>
    <row r="196" spans="1:5" x14ac:dyDescent="0.2">
      <c r="B196" s="359"/>
      <c r="C196" s="356"/>
      <c r="D196" s="357"/>
      <c r="E196" s="357"/>
    </row>
    <row r="197" spans="1:5" x14ac:dyDescent="0.2">
      <c r="B197" s="359"/>
      <c r="C197" s="356"/>
      <c r="D197" s="357"/>
      <c r="E197" s="357"/>
    </row>
    <row r="198" spans="1:5" x14ac:dyDescent="0.2">
      <c r="B198" s="359"/>
      <c r="C198" s="356"/>
      <c r="D198" s="357"/>
      <c r="E198" s="357"/>
    </row>
    <row r="199" spans="1:5" x14ac:dyDescent="0.2">
      <c r="B199" s="355"/>
      <c r="C199" s="360"/>
      <c r="D199" s="357"/>
      <c r="E199" s="357"/>
    </row>
    <row r="200" spans="1:5" x14ac:dyDescent="0.2">
      <c r="B200" s="355"/>
      <c r="C200" s="360"/>
      <c r="D200" s="357"/>
      <c r="E200" s="357"/>
    </row>
    <row r="201" spans="1:5" x14ac:dyDescent="0.2">
      <c r="B201" s="355"/>
      <c r="C201" s="360"/>
      <c r="D201" s="357"/>
      <c r="E201" s="357"/>
    </row>
    <row r="202" spans="1:5" ht="15" x14ac:dyDescent="0.25">
      <c r="A202" s="16"/>
      <c r="B202" s="16"/>
      <c r="C202" s="213"/>
      <c r="D202" s="213"/>
      <c r="E202" s="213"/>
    </row>
    <row r="203" spans="1:5" x14ac:dyDescent="0.2">
      <c r="B203" s="359"/>
      <c r="C203" s="356"/>
      <c r="D203" s="357"/>
      <c r="E203" s="357"/>
    </row>
    <row r="204" spans="1:5" x14ac:dyDescent="0.2">
      <c r="B204" s="359"/>
      <c r="C204" s="356"/>
      <c r="D204" s="357"/>
      <c r="E204" s="357"/>
    </row>
    <row r="205" spans="1:5" x14ac:dyDescent="0.2">
      <c r="B205" s="359"/>
      <c r="C205" s="356"/>
      <c r="D205" s="357"/>
      <c r="E205" s="357"/>
    </row>
    <row r="206" spans="1:5" x14ac:dyDescent="0.2">
      <c r="B206" s="359"/>
      <c r="C206" s="356"/>
      <c r="D206" s="357"/>
      <c r="E206" s="357"/>
    </row>
    <row r="207" spans="1:5" x14ac:dyDescent="0.2">
      <c r="B207" s="359"/>
      <c r="C207" s="356"/>
      <c r="D207" s="357"/>
      <c r="E207" s="357"/>
    </row>
    <row r="208" spans="1:5" x14ac:dyDescent="0.2">
      <c r="B208" s="359"/>
      <c r="C208" s="356"/>
      <c r="D208" s="357"/>
      <c r="E208" s="357"/>
    </row>
    <row r="209" spans="1:5" x14ac:dyDescent="0.2">
      <c r="B209" s="359"/>
      <c r="C209" s="356"/>
      <c r="D209" s="357"/>
      <c r="E209" s="357"/>
    </row>
    <row r="210" spans="1:5" x14ac:dyDescent="0.2">
      <c r="B210" s="359"/>
      <c r="C210" s="356"/>
      <c r="D210" s="357"/>
      <c r="E210" s="357"/>
    </row>
    <row r="211" spans="1:5" x14ac:dyDescent="0.2">
      <c r="B211" s="359"/>
      <c r="C211" s="356"/>
      <c r="D211" s="357"/>
      <c r="E211" s="357"/>
    </row>
    <row r="212" spans="1:5" x14ac:dyDescent="0.2">
      <c r="B212" s="355"/>
      <c r="C212" s="360"/>
      <c r="D212" s="357"/>
      <c r="E212" s="357"/>
    </row>
    <row r="213" spans="1:5" x14ac:dyDescent="0.2">
      <c r="B213" s="355"/>
      <c r="C213" s="360"/>
      <c r="D213" s="357"/>
      <c r="E213" s="357"/>
    </row>
    <row r="214" spans="1:5" x14ac:dyDescent="0.2">
      <c r="B214" s="355"/>
      <c r="C214" s="360"/>
      <c r="D214" s="357"/>
      <c r="E214" s="357"/>
    </row>
    <row r="215" spans="1:5" ht="15" x14ac:dyDescent="0.25">
      <c r="A215" s="16"/>
      <c r="B215" s="16"/>
      <c r="C215" s="358"/>
      <c r="D215" s="358"/>
      <c r="E215" s="358"/>
    </row>
    <row r="216" spans="1:5" ht="15" x14ac:dyDescent="0.25">
      <c r="A216" s="16"/>
      <c r="B216" s="16"/>
      <c r="C216" s="358"/>
      <c r="D216" s="358"/>
      <c r="E216" s="358"/>
    </row>
    <row r="217" spans="1:5" x14ac:dyDescent="0.2">
      <c r="B217" s="359"/>
      <c r="C217" s="356"/>
      <c r="D217" s="357"/>
      <c r="E217" s="357"/>
    </row>
    <row r="218" spans="1:5" x14ac:dyDescent="0.2">
      <c r="B218" s="359"/>
      <c r="C218" s="356"/>
      <c r="D218" s="357"/>
      <c r="E218" s="357"/>
    </row>
    <row r="219" spans="1:5" x14ac:dyDescent="0.2">
      <c r="B219" s="359"/>
      <c r="C219" s="356"/>
      <c r="D219" s="357"/>
      <c r="E219" s="357"/>
    </row>
    <row r="220" spans="1:5" x14ac:dyDescent="0.2">
      <c r="B220" s="355"/>
      <c r="C220" s="356"/>
      <c r="D220" s="357"/>
      <c r="E220" s="357"/>
    </row>
    <row r="221" spans="1:5" x14ac:dyDescent="0.2">
      <c r="B221" s="361"/>
      <c r="C221" s="356"/>
      <c r="D221" s="357"/>
      <c r="E221" s="357"/>
    </row>
    <row r="222" spans="1:5" x14ac:dyDescent="0.2">
      <c r="B222" s="355"/>
      <c r="C222" s="356"/>
      <c r="D222" s="357"/>
      <c r="E222" s="357"/>
    </row>
    <row r="223" spans="1:5" ht="15" x14ac:dyDescent="0.25">
      <c r="A223" s="16"/>
      <c r="B223" s="16"/>
      <c r="C223" s="358"/>
      <c r="D223" s="358"/>
      <c r="E223" s="358"/>
    </row>
    <row r="224" spans="1:5" x14ac:dyDescent="0.2">
      <c r="B224" s="359"/>
      <c r="C224" s="356"/>
      <c r="D224" s="357"/>
      <c r="E224" s="357"/>
    </row>
    <row r="225" spans="1:5" x14ac:dyDescent="0.2">
      <c r="B225" s="359"/>
      <c r="C225" s="356"/>
      <c r="D225" s="357"/>
      <c r="E225" s="357"/>
    </row>
    <row r="226" spans="1:5" x14ac:dyDescent="0.2">
      <c r="B226" s="359"/>
      <c r="C226" s="356"/>
      <c r="D226" s="357"/>
      <c r="E226" s="357"/>
    </row>
    <row r="227" spans="1:5" x14ac:dyDescent="0.2">
      <c r="B227" s="355"/>
      <c r="C227" s="360"/>
      <c r="D227" s="357"/>
      <c r="E227" s="357"/>
    </row>
    <row r="228" spans="1:5" x14ac:dyDescent="0.2">
      <c r="B228" s="355"/>
      <c r="C228" s="360"/>
      <c r="D228" s="357"/>
      <c r="E228" s="357"/>
    </row>
    <row r="229" spans="1:5" x14ac:dyDescent="0.2">
      <c r="B229" s="355"/>
      <c r="C229" s="360"/>
      <c r="D229" s="357"/>
      <c r="E229" s="357"/>
    </row>
    <row r="230" spans="1:5" ht="15" x14ac:dyDescent="0.25">
      <c r="A230" s="16"/>
      <c r="B230" s="16"/>
      <c r="C230" s="358"/>
      <c r="D230" s="358"/>
      <c r="E230" s="358"/>
    </row>
    <row r="231" spans="1:5" x14ac:dyDescent="0.2">
      <c r="B231" s="359"/>
      <c r="C231" s="356"/>
      <c r="D231" s="357"/>
      <c r="E231" s="357"/>
    </row>
    <row r="232" spans="1:5" x14ac:dyDescent="0.2">
      <c r="B232" s="359"/>
      <c r="C232" s="356"/>
      <c r="D232" s="357"/>
      <c r="E232" s="357"/>
    </row>
    <row r="233" spans="1:5" x14ac:dyDescent="0.2">
      <c r="B233" s="359"/>
      <c r="C233" s="356"/>
      <c r="D233" s="357"/>
      <c r="E233" s="357"/>
    </row>
    <row r="234" spans="1:5" x14ac:dyDescent="0.2">
      <c r="B234" s="359"/>
      <c r="C234" s="356"/>
      <c r="D234" s="357"/>
      <c r="E234" s="357"/>
    </row>
    <row r="235" spans="1:5" x14ac:dyDescent="0.2">
      <c r="B235" s="359"/>
      <c r="C235" s="356"/>
      <c r="D235" s="357"/>
      <c r="E235" s="357"/>
    </row>
    <row r="236" spans="1:5" x14ac:dyDescent="0.2">
      <c r="B236" s="359"/>
      <c r="C236" s="356"/>
      <c r="D236" s="357"/>
      <c r="E236" s="357"/>
    </row>
    <row r="237" spans="1:5" x14ac:dyDescent="0.2">
      <c r="B237" s="361"/>
      <c r="C237" s="356"/>
      <c r="D237" s="357"/>
      <c r="E237" s="357"/>
    </row>
    <row r="238" spans="1:5" x14ac:dyDescent="0.2">
      <c r="B238" s="361"/>
      <c r="C238" s="356"/>
      <c r="D238" s="357"/>
      <c r="E238" s="357"/>
    </row>
    <row r="239" spans="1:5" x14ac:dyDescent="0.2">
      <c r="B239" s="361"/>
      <c r="C239" s="356"/>
      <c r="D239" s="357"/>
      <c r="E239" s="357"/>
    </row>
    <row r="240" spans="1:5" ht="15" x14ac:dyDescent="0.25">
      <c r="A240" s="16"/>
      <c r="B240" s="16"/>
      <c r="C240" s="358"/>
      <c r="D240" s="358"/>
      <c r="E240" s="358"/>
    </row>
    <row r="241" spans="1:5" ht="15" x14ac:dyDescent="0.25">
      <c r="A241" s="16"/>
      <c r="B241" s="16"/>
      <c r="C241" s="358"/>
      <c r="D241" s="358"/>
      <c r="E241" s="358"/>
    </row>
    <row r="242" spans="1:5" x14ac:dyDescent="0.2">
      <c r="B242" s="359"/>
      <c r="C242" s="356"/>
      <c r="D242" s="357"/>
      <c r="E242" s="357"/>
    </row>
    <row r="243" spans="1:5" x14ac:dyDescent="0.2">
      <c r="B243" s="359"/>
      <c r="C243" s="356"/>
      <c r="D243" s="357"/>
      <c r="E243" s="357"/>
    </row>
    <row r="244" spans="1:5" x14ac:dyDescent="0.2">
      <c r="B244" s="359"/>
      <c r="C244" s="356"/>
      <c r="D244" s="357"/>
      <c r="E244" s="357"/>
    </row>
    <row r="245" spans="1:5" x14ac:dyDescent="0.2">
      <c r="B245" s="355"/>
      <c r="C245" s="356"/>
      <c r="D245" s="357"/>
      <c r="E245" s="357"/>
    </row>
    <row r="246" spans="1:5" x14ac:dyDescent="0.2">
      <c r="B246" s="361"/>
      <c r="C246" s="356"/>
      <c r="D246" s="357"/>
      <c r="E246" s="357"/>
    </row>
    <row r="247" spans="1:5" x14ac:dyDescent="0.2">
      <c r="B247" s="355"/>
      <c r="C247" s="356"/>
      <c r="D247" s="357"/>
      <c r="E247" s="357"/>
    </row>
    <row r="248" spans="1:5" ht="15" x14ac:dyDescent="0.25">
      <c r="A248" s="16"/>
      <c r="B248" s="16"/>
      <c r="C248" s="358"/>
      <c r="D248" s="358"/>
      <c r="E248" s="358"/>
    </row>
    <row r="249" spans="1:5" x14ac:dyDescent="0.2">
      <c r="B249" s="359"/>
      <c r="C249" s="356"/>
      <c r="D249" s="357"/>
      <c r="E249" s="357"/>
    </row>
    <row r="250" spans="1:5" x14ac:dyDescent="0.2">
      <c r="B250" s="359"/>
      <c r="C250" s="356"/>
      <c r="D250" s="357"/>
      <c r="E250" s="357"/>
    </row>
    <row r="251" spans="1:5" x14ac:dyDescent="0.2">
      <c r="B251" s="359"/>
      <c r="C251" s="356"/>
      <c r="D251" s="357"/>
      <c r="E251" s="357"/>
    </row>
    <row r="252" spans="1:5" x14ac:dyDescent="0.2">
      <c r="B252" s="355"/>
      <c r="C252" s="360"/>
      <c r="D252" s="357"/>
      <c r="E252" s="357"/>
    </row>
    <row r="253" spans="1:5" x14ac:dyDescent="0.2">
      <c r="B253" s="355"/>
      <c r="C253" s="360"/>
      <c r="D253" s="357"/>
      <c r="E253" s="357"/>
    </row>
    <row r="254" spans="1:5" x14ac:dyDescent="0.2">
      <c r="B254" s="355"/>
      <c r="C254" s="360"/>
      <c r="D254" s="357"/>
      <c r="E254" s="357"/>
    </row>
    <row r="255" spans="1:5" ht="15" x14ac:dyDescent="0.25">
      <c r="A255" s="16"/>
      <c r="B255" s="16"/>
      <c r="C255" s="358"/>
      <c r="D255" s="358"/>
      <c r="E255" s="358"/>
    </row>
    <row r="256" spans="1:5" x14ac:dyDescent="0.2">
      <c r="B256" s="359"/>
      <c r="C256" s="356"/>
      <c r="D256" s="357"/>
      <c r="E256" s="357"/>
    </row>
    <row r="257" spans="1:5" x14ac:dyDescent="0.2">
      <c r="B257" s="359"/>
      <c r="C257" s="356"/>
      <c r="D257" s="357"/>
      <c r="E257" s="357"/>
    </row>
    <row r="258" spans="1:5" x14ac:dyDescent="0.2">
      <c r="B258" s="359"/>
      <c r="C258" s="356"/>
      <c r="D258" s="357"/>
      <c r="E258" s="357"/>
    </row>
    <row r="259" spans="1:5" x14ac:dyDescent="0.2">
      <c r="B259" s="359"/>
      <c r="C259" s="356"/>
      <c r="D259" s="357"/>
      <c r="E259" s="357"/>
    </row>
    <row r="260" spans="1:5" x14ac:dyDescent="0.2">
      <c r="B260" s="359"/>
      <c r="C260" s="356"/>
      <c r="D260" s="357"/>
      <c r="E260" s="357"/>
    </row>
    <row r="261" spans="1:5" x14ac:dyDescent="0.2">
      <c r="B261" s="359"/>
      <c r="C261" s="356"/>
      <c r="D261" s="357"/>
      <c r="E261" s="357"/>
    </row>
    <row r="262" spans="1:5" x14ac:dyDescent="0.2">
      <c r="B262" s="355"/>
      <c r="C262" s="360"/>
      <c r="D262" s="357"/>
      <c r="E262" s="357"/>
    </row>
    <row r="263" spans="1:5" x14ac:dyDescent="0.2">
      <c r="B263" s="355"/>
      <c r="C263" s="360"/>
      <c r="D263" s="357"/>
      <c r="E263" s="357"/>
    </row>
    <row r="264" spans="1:5" x14ac:dyDescent="0.2">
      <c r="B264" s="355"/>
      <c r="C264" s="360"/>
      <c r="D264" s="357"/>
      <c r="E264" s="357"/>
    </row>
    <row r="265" spans="1:5" ht="15" x14ac:dyDescent="0.25">
      <c r="A265" s="16"/>
      <c r="B265" s="16"/>
      <c r="C265" s="213"/>
      <c r="D265" s="213"/>
      <c r="E265" s="213"/>
    </row>
    <row r="266" spans="1:5" x14ac:dyDescent="0.2">
      <c r="B266" s="359"/>
      <c r="C266" s="356"/>
      <c r="D266" s="357"/>
      <c r="E266" s="357"/>
    </row>
    <row r="267" spans="1:5" x14ac:dyDescent="0.2">
      <c r="B267" s="359"/>
      <c r="C267" s="356"/>
      <c r="D267" s="357"/>
      <c r="E267" s="357"/>
    </row>
    <row r="268" spans="1:5" x14ac:dyDescent="0.2">
      <c r="B268" s="359"/>
      <c r="C268" s="356"/>
      <c r="D268" s="357"/>
      <c r="E268" s="357"/>
    </row>
    <row r="269" spans="1:5" x14ac:dyDescent="0.2">
      <c r="B269" s="359"/>
      <c r="C269" s="356"/>
      <c r="D269" s="357"/>
      <c r="E269" s="357"/>
    </row>
    <row r="270" spans="1:5" x14ac:dyDescent="0.2">
      <c r="B270" s="359"/>
      <c r="C270" s="356"/>
      <c r="D270" s="357"/>
      <c r="E270" s="357"/>
    </row>
    <row r="271" spans="1:5" x14ac:dyDescent="0.2">
      <c r="B271" s="359"/>
      <c r="C271" s="356"/>
      <c r="D271" s="357"/>
      <c r="E271" s="357"/>
    </row>
    <row r="272" spans="1:5" x14ac:dyDescent="0.2">
      <c r="B272" s="355"/>
      <c r="C272" s="360"/>
      <c r="D272" s="357"/>
      <c r="E272" s="357"/>
    </row>
    <row r="273" spans="1:5" x14ac:dyDescent="0.2">
      <c r="B273" s="355"/>
      <c r="C273" s="360"/>
      <c r="D273" s="357"/>
      <c r="E273" s="357"/>
    </row>
    <row r="274" spans="1:5" x14ac:dyDescent="0.2">
      <c r="B274" s="355"/>
      <c r="C274" s="360"/>
      <c r="D274" s="357"/>
      <c r="E274" s="357"/>
    </row>
    <row r="275" spans="1:5" ht="15" x14ac:dyDescent="0.25">
      <c r="A275" s="362"/>
      <c r="B275" s="363"/>
      <c r="C275" s="213"/>
      <c r="D275" s="213"/>
      <c r="E275" s="213"/>
    </row>
    <row r="276" spans="1:5" x14ac:dyDescent="0.2">
      <c r="A276" s="364"/>
      <c r="B276" s="359"/>
      <c r="C276" s="356"/>
      <c r="D276" s="357"/>
      <c r="E276" s="357"/>
    </row>
    <row r="277" spans="1:5" x14ac:dyDescent="0.2">
      <c r="A277" s="364"/>
      <c r="B277" s="359"/>
      <c r="C277" s="356"/>
      <c r="D277" s="357"/>
      <c r="E277" s="357"/>
    </row>
    <row r="278" spans="1:5" x14ac:dyDescent="0.2">
      <c r="A278" s="364"/>
      <c r="B278" s="359"/>
      <c r="C278" s="356"/>
      <c r="D278" s="357"/>
      <c r="E278" s="357"/>
    </row>
    <row r="279" spans="1:5" x14ac:dyDescent="0.2">
      <c r="A279" s="364"/>
      <c r="B279" s="355"/>
      <c r="C279" s="365"/>
      <c r="D279" s="357"/>
      <c r="E279" s="357"/>
    </row>
    <row r="280" spans="1:5" x14ac:dyDescent="0.2">
      <c r="A280" s="364"/>
      <c r="B280" s="355"/>
      <c r="C280" s="357"/>
      <c r="D280" s="357"/>
      <c r="E280" s="357"/>
    </row>
    <row r="281" spans="1:5" x14ac:dyDescent="0.2">
      <c r="A281" s="364"/>
      <c r="B281" s="355"/>
      <c r="C281" s="357"/>
      <c r="D281" s="357"/>
      <c r="E281" s="357"/>
    </row>
    <row r="282" spans="1:5" ht="15" x14ac:dyDescent="0.25">
      <c r="A282" s="362"/>
      <c r="B282" s="366"/>
      <c r="C282" s="213"/>
      <c r="D282" s="213"/>
      <c r="E282" s="213"/>
    </row>
    <row r="283" spans="1:5" x14ac:dyDescent="0.2">
      <c r="A283" s="364"/>
      <c r="B283" s="367"/>
      <c r="C283" s="356"/>
      <c r="D283" s="357"/>
      <c r="E283" s="357"/>
    </row>
    <row r="284" spans="1:5" x14ac:dyDescent="0.2">
      <c r="A284" s="364"/>
      <c r="B284" s="367"/>
      <c r="C284" s="356"/>
      <c r="D284" s="357"/>
      <c r="E284" s="357"/>
    </row>
    <row r="285" spans="1:5" x14ac:dyDescent="0.2">
      <c r="A285" s="364"/>
      <c r="B285" s="367"/>
      <c r="C285" s="356"/>
      <c r="D285" s="357"/>
      <c r="E285" s="357"/>
    </row>
    <row r="286" spans="1:5" x14ac:dyDescent="0.2">
      <c r="A286" s="364"/>
      <c r="B286" s="367"/>
      <c r="C286" s="356"/>
      <c r="D286" s="357"/>
      <c r="E286" s="357"/>
    </row>
    <row r="287" spans="1:5" x14ac:dyDescent="0.2">
      <c r="A287" s="364"/>
      <c r="B287" s="367"/>
      <c r="C287" s="356"/>
      <c r="D287" s="357"/>
      <c r="E287" s="357"/>
    </row>
    <row r="288" spans="1:5" x14ac:dyDescent="0.2">
      <c r="A288" s="364"/>
      <c r="B288" s="355"/>
      <c r="C288" s="357"/>
      <c r="D288" s="357"/>
      <c r="E288" s="357"/>
    </row>
    <row r="289" spans="1:5" x14ac:dyDescent="0.2">
      <c r="A289" s="364"/>
      <c r="B289" s="355"/>
      <c r="C289" s="357"/>
      <c r="D289" s="357"/>
      <c r="E289" s="357"/>
    </row>
    <row r="290" spans="1:5" x14ac:dyDescent="0.2">
      <c r="A290" s="364"/>
      <c r="B290" s="355"/>
      <c r="C290" s="357"/>
      <c r="D290" s="357"/>
      <c r="E290" s="357"/>
    </row>
  </sheetData>
  <mergeCells count="6">
    <mergeCell ref="A1:B1"/>
    <mergeCell ref="C5:C6"/>
    <mergeCell ref="D5:E5"/>
    <mergeCell ref="A4:B4"/>
    <mergeCell ref="A3:B3"/>
    <mergeCell ref="A2:B2"/>
  </mergeCells>
  <phoneticPr fontId="2" type="noConversion"/>
  <pageMargins left="0.7" right="0.7" top="0.75" bottom="0.75" header="0.3" footer="0.3"/>
  <pageSetup orientation="portrait" horizontalDpi="200" verticalDpi="200" copies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5140FD-BE89-4F21-B3EF-D6D29C8FBBCF}">
  <dimension ref="C1:I162"/>
  <sheetViews>
    <sheetView workbookViewId="0">
      <pane ySplit="7" topLeftCell="A8" activePane="bottomLeft" state="frozen"/>
      <selection activeCell="E10" sqref="E10"/>
      <selection pane="bottomLeft" activeCell="C8" sqref="C8"/>
    </sheetView>
  </sheetViews>
  <sheetFormatPr defaultColWidth="12" defaultRowHeight="14.25" x14ac:dyDescent="0.2"/>
  <cols>
    <col min="1" max="1" width="1.85546875" style="177" customWidth="1"/>
    <col min="2" max="2" width="2.7109375" style="177" customWidth="1"/>
    <col min="3" max="3" width="18.85546875" style="181" bestFit="1" customWidth="1"/>
    <col min="4" max="4" width="18.85546875" style="182" bestFit="1" customWidth="1"/>
    <col min="5" max="5" width="96.7109375" style="177" customWidth="1"/>
    <col min="6" max="86" width="11.7109375" style="177" customWidth="1"/>
    <col min="87" max="196" width="12" style="177"/>
    <col min="197" max="197" width="2.28515625" style="177" customWidth="1"/>
    <col min="198" max="256" width="12" style="177"/>
    <col min="257" max="257" width="1.85546875" style="177" customWidth="1"/>
    <col min="258" max="258" width="2.7109375" style="177" customWidth="1"/>
    <col min="259" max="260" width="18.85546875" style="177" bestFit="1" customWidth="1"/>
    <col min="261" max="261" width="96.7109375" style="177" customWidth="1"/>
    <col min="262" max="342" width="11.7109375" style="177" customWidth="1"/>
    <col min="343" max="452" width="12" style="177"/>
    <col min="453" max="453" width="2.28515625" style="177" customWidth="1"/>
    <col min="454" max="512" width="12" style="177"/>
    <col min="513" max="513" width="1.85546875" style="177" customWidth="1"/>
    <col min="514" max="514" width="2.7109375" style="177" customWidth="1"/>
    <col min="515" max="516" width="18.85546875" style="177" bestFit="1" customWidth="1"/>
    <col min="517" max="517" width="96.7109375" style="177" customWidth="1"/>
    <col min="518" max="598" width="11.7109375" style="177" customWidth="1"/>
    <col min="599" max="708" width="12" style="177"/>
    <col min="709" max="709" width="2.28515625" style="177" customWidth="1"/>
    <col min="710" max="768" width="12" style="177"/>
    <col min="769" max="769" width="1.85546875" style="177" customWidth="1"/>
    <col min="770" max="770" width="2.7109375" style="177" customWidth="1"/>
    <col min="771" max="772" width="18.85546875" style="177" bestFit="1" customWidth="1"/>
    <col min="773" max="773" width="96.7109375" style="177" customWidth="1"/>
    <col min="774" max="854" width="11.7109375" style="177" customWidth="1"/>
    <col min="855" max="964" width="12" style="177"/>
    <col min="965" max="965" width="2.28515625" style="177" customWidth="1"/>
    <col min="966" max="1024" width="12" style="177"/>
    <col min="1025" max="1025" width="1.85546875" style="177" customWidth="1"/>
    <col min="1026" max="1026" width="2.7109375" style="177" customWidth="1"/>
    <col min="1027" max="1028" width="18.85546875" style="177" bestFit="1" customWidth="1"/>
    <col min="1029" max="1029" width="96.7109375" style="177" customWidth="1"/>
    <col min="1030" max="1110" width="11.7109375" style="177" customWidth="1"/>
    <col min="1111" max="1220" width="12" style="177"/>
    <col min="1221" max="1221" width="2.28515625" style="177" customWidth="1"/>
    <col min="1222" max="1280" width="12" style="177"/>
    <col min="1281" max="1281" width="1.85546875" style="177" customWidth="1"/>
    <col min="1282" max="1282" width="2.7109375" style="177" customWidth="1"/>
    <col min="1283" max="1284" width="18.85546875" style="177" bestFit="1" customWidth="1"/>
    <col min="1285" max="1285" width="96.7109375" style="177" customWidth="1"/>
    <col min="1286" max="1366" width="11.7109375" style="177" customWidth="1"/>
    <col min="1367" max="1476" width="12" style="177"/>
    <col min="1477" max="1477" width="2.28515625" style="177" customWidth="1"/>
    <col min="1478" max="1536" width="12" style="177"/>
    <col min="1537" max="1537" width="1.85546875" style="177" customWidth="1"/>
    <col min="1538" max="1538" width="2.7109375" style="177" customWidth="1"/>
    <col min="1539" max="1540" width="18.85546875" style="177" bestFit="1" customWidth="1"/>
    <col min="1541" max="1541" width="96.7109375" style="177" customWidth="1"/>
    <col min="1542" max="1622" width="11.7109375" style="177" customWidth="1"/>
    <col min="1623" max="1732" width="12" style="177"/>
    <col min="1733" max="1733" width="2.28515625" style="177" customWidth="1"/>
    <col min="1734" max="1792" width="12" style="177"/>
    <col min="1793" max="1793" width="1.85546875" style="177" customWidth="1"/>
    <col min="1794" max="1794" width="2.7109375" style="177" customWidth="1"/>
    <col min="1795" max="1796" width="18.85546875" style="177" bestFit="1" customWidth="1"/>
    <col min="1797" max="1797" width="96.7109375" style="177" customWidth="1"/>
    <col min="1798" max="1878" width="11.7109375" style="177" customWidth="1"/>
    <col min="1879" max="1988" width="12" style="177"/>
    <col min="1989" max="1989" width="2.28515625" style="177" customWidth="1"/>
    <col min="1990" max="2048" width="12" style="177"/>
    <col min="2049" max="2049" width="1.85546875" style="177" customWidth="1"/>
    <col min="2050" max="2050" width="2.7109375" style="177" customWidth="1"/>
    <col min="2051" max="2052" width="18.85546875" style="177" bestFit="1" customWidth="1"/>
    <col min="2053" max="2053" width="96.7109375" style="177" customWidth="1"/>
    <col min="2054" max="2134" width="11.7109375" style="177" customWidth="1"/>
    <col min="2135" max="2244" width="12" style="177"/>
    <col min="2245" max="2245" width="2.28515625" style="177" customWidth="1"/>
    <col min="2246" max="2304" width="12" style="177"/>
    <col min="2305" max="2305" width="1.85546875" style="177" customWidth="1"/>
    <col min="2306" max="2306" width="2.7109375" style="177" customWidth="1"/>
    <col min="2307" max="2308" width="18.85546875" style="177" bestFit="1" customWidth="1"/>
    <col min="2309" max="2309" width="96.7109375" style="177" customWidth="1"/>
    <col min="2310" max="2390" width="11.7109375" style="177" customWidth="1"/>
    <col min="2391" max="2500" width="12" style="177"/>
    <col min="2501" max="2501" width="2.28515625" style="177" customWidth="1"/>
    <col min="2502" max="2560" width="12" style="177"/>
    <col min="2561" max="2561" width="1.85546875" style="177" customWidth="1"/>
    <col min="2562" max="2562" width="2.7109375" style="177" customWidth="1"/>
    <col min="2563" max="2564" width="18.85546875" style="177" bestFit="1" customWidth="1"/>
    <col min="2565" max="2565" width="96.7109375" style="177" customWidth="1"/>
    <col min="2566" max="2646" width="11.7109375" style="177" customWidth="1"/>
    <col min="2647" max="2756" width="12" style="177"/>
    <col min="2757" max="2757" width="2.28515625" style="177" customWidth="1"/>
    <col min="2758" max="2816" width="12" style="177"/>
    <col min="2817" max="2817" width="1.85546875" style="177" customWidth="1"/>
    <col min="2818" max="2818" width="2.7109375" style="177" customWidth="1"/>
    <col min="2819" max="2820" width="18.85546875" style="177" bestFit="1" customWidth="1"/>
    <col min="2821" max="2821" width="96.7109375" style="177" customWidth="1"/>
    <col min="2822" max="2902" width="11.7109375" style="177" customWidth="1"/>
    <col min="2903" max="3012" width="12" style="177"/>
    <col min="3013" max="3013" width="2.28515625" style="177" customWidth="1"/>
    <col min="3014" max="3072" width="12" style="177"/>
    <col min="3073" max="3073" width="1.85546875" style="177" customWidth="1"/>
    <col min="3074" max="3074" width="2.7109375" style="177" customWidth="1"/>
    <col min="3075" max="3076" width="18.85546875" style="177" bestFit="1" customWidth="1"/>
    <col min="3077" max="3077" width="96.7109375" style="177" customWidth="1"/>
    <col min="3078" max="3158" width="11.7109375" style="177" customWidth="1"/>
    <col min="3159" max="3268" width="12" style="177"/>
    <col min="3269" max="3269" width="2.28515625" style="177" customWidth="1"/>
    <col min="3270" max="3328" width="12" style="177"/>
    <col min="3329" max="3329" width="1.85546875" style="177" customWidth="1"/>
    <col min="3330" max="3330" width="2.7109375" style="177" customWidth="1"/>
    <col min="3331" max="3332" width="18.85546875" style="177" bestFit="1" customWidth="1"/>
    <col min="3333" max="3333" width="96.7109375" style="177" customWidth="1"/>
    <col min="3334" max="3414" width="11.7109375" style="177" customWidth="1"/>
    <col min="3415" max="3524" width="12" style="177"/>
    <col min="3525" max="3525" width="2.28515625" style="177" customWidth="1"/>
    <col min="3526" max="3584" width="12" style="177"/>
    <col min="3585" max="3585" width="1.85546875" style="177" customWidth="1"/>
    <col min="3586" max="3586" width="2.7109375" style="177" customWidth="1"/>
    <col min="3587" max="3588" width="18.85546875" style="177" bestFit="1" customWidth="1"/>
    <col min="3589" max="3589" width="96.7109375" style="177" customWidth="1"/>
    <col min="3590" max="3670" width="11.7109375" style="177" customWidth="1"/>
    <col min="3671" max="3780" width="12" style="177"/>
    <col min="3781" max="3781" width="2.28515625" style="177" customWidth="1"/>
    <col min="3782" max="3840" width="12" style="177"/>
    <col min="3841" max="3841" width="1.85546875" style="177" customWidth="1"/>
    <col min="3842" max="3842" width="2.7109375" style="177" customWidth="1"/>
    <col min="3843" max="3844" width="18.85546875" style="177" bestFit="1" customWidth="1"/>
    <col min="3845" max="3845" width="96.7109375" style="177" customWidth="1"/>
    <col min="3846" max="3926" width="11.7109375" style="177" customWidth="1"/>
    <col min="3927" max="4036" width="12" style="177"/>
    <col min="4037" max="4037" width="2.28515625" style="177" customWidth="1"/>
    <col min="4038" max="4096" width="12" style="177"/>
    <col min="4097" max="4097" width="1.85546875" style="177" customWidth="1"/>
    <col min="4098" max="4098" width="2.7109375" style="177" customWidth="1"/>
    <col min="4099" max="4100" width="18.85546875" style="177" bestFit="1" customWidth="1"/>
    <col min="4101" max="4101" width="96.7109375" style="177" customWidth="1"/>
    <col min="4102" max="4182" width="11.7109375" style="177" customWidth="1"/>
    <col min="4183" max="4292" width="12" style="177"/>
    <col min="4293" max="4293" width="2.28515625" style="177" customWidth="1"/>
    <col min="4294" max="4352" width="12" style="177"/>
    <col min="4353" max="4353" width="1.85546875" style="177" customWidth="1"/>
    <col min="4354" max="4354" width="2.7109375" style="177" customWidth="1"/>
    <col min="4355" max="4356" width="18.85546875" style="177" bestFit="1" customWidth="1"/>
    <col min="4357" max="4357" width="96.7109375" style="177" customWidth="1"/>
    <col min="4358" max="4438" width="11.7109375" style="177" customWidth="1"/>
    <col min="4439" max="4548" width="12" style="177"/>
    <col min="4549" max="4549" width="2.28515625" style="177" customWidth="1"/>
    <col min="4550" max="4608" width="12" style="177"/>
    <col min="4609" max="4609" width="1.85546875" style="177" customWidth="1"/>
    <col min="4610" max="4610" width="2.7109375" style="177" customWidth="1"/>
    <col min="4611" max="4612" width="18.85546875" style="177" bestFit="1" customWidth="1"/>
    <col min="4613" max="4613" width="96.7109375" style="177" customWidth="1"/>
    <col min="4614" max="4694" width="11.7109375" style="177" customWidth="1"/>
    <col min="4695" max="4804" width="12" style="177"/>
    <col min="4805" max="4805" width="2.28515625" style="177" customWidth="1"/>
    <col min="4806" max="4864" width="12" style="177"/>
    <col min="4865" max="4865" width="1.85546875" style="177" customWidth="1"/>
    <col min="4866" max="4866" width="2.7109375" style="177" customWidth="1"/>
    <col min="4867" max="4868" width="18.85546875" style="177" bestFit="1" customWidth="1"/>
    <col min="4869" max="4869" width="96.7109375" style="177" customWidth="1"/>
    <col min="4870" max="4950" width="11.7109375" style="177" customWidth="1"/>
    <col min="4951" max="5060" width="12" style="177"/>
    <col min="5061" max="5061" width="2.28515625" style="177" customWidth="1"/>
    <col min="5062" max="5120" width="12" style="177"/>
    <col min="5121" max="5121" width="1.85546875" style="177" customWidth="1"/>
    <col min="5122" max="5122" width="2.7109375" style="177" customWidth="1"/>
    <col min="5123" max="5124" width="18.85546875" style="177" bestFit="1" customWidth="1"/>
    <col min="5125" max="5125" width="96.7109375" style="177" customWidth="1"/>
    <col min="5126" max="5206" width="11.7109375" style="177" customWidth="1"/>
    <col min="5207" max="5316" width="12" style="177"/>
    <col min="5317" max="5317" width="2.28515625" style="177" customWidth="1"/>
    <col min="5318" max="5376" width="12" style="177"/>
    <col min="5377" max="5377" width="1.85546875" style="177" customWidth="1"/>
    <col min="5378" max="5378" width="2.7109375" style="177" customWidth="1"/>
    <col min="5379" max="5380" width="18.85546875" style="177" bestFit="1" customWidth="1"/>
    <col min="5381" max="5381" width="96.7109375" style="177" customWidth="1"/>
    <col min="5382" max="5462" width="11.7109375" style="177" customWidth="1"/>
    <col min="5463" max="5572" width="12" style="177"/>
    <col min="5573" max="5573" width="2.28515625" style="177" customWidth="1"/>
    <col min="5574" max="5632" width="12" style="177"/>
    <col min="5633" max="5633" width="1.85546875" style="177" customWidth="1"/>
    <col min="5634" max="5634" width="2.7109375" style="177" customWidth="1"/>
    <col min="5635" max="5636" width="18.85546875" style="177" bestFit="1" customWidth="1"/>
    <col min="5637" max="5637" width="96.7109375" style="177" customWidth="1"/>
    <col min="5638" max="5718" width="11.7109375" style="177" customWidth="1"/>
    <col min="5719" max="5828" width="12" style="177"/>
    <col min="5829" max="5829" width="2.28515625" style="177" customWidth="1"/>
    <col min="5830" max="5888" width="12" style="177"/>
    <col min="5889" max="5889" width="1.85546875" style="177" customWidth="1"/>
    <col min="5890" max="5890" width="2.7109375" style="177" customWidth="1"/>
    <col min="5891" max="5892" width="18.85546875" style="177" bestFit="1" customWidth="1"/>
    <col min="5893" max="5893" width="96.7109375" style="177" customWidth="1"/>
    <col min="5894" max="5974" width="11.7109375" style="177" customWidth="1"/>
    <col min="5975" max="6084" width="12" style="177"/>
    <col min="6085" max="6085" width="2.28515625" style="177" customWidth="1"/>
    <col min="6086" max="6144" width="12" style="177"/>
    <col min="6145" max="6145" width="1.85546875" style="177" customWidth="1"/>
    <col min="6146" max="6146" width="2.7109375" style="177" customWidth="1"/>
    <col min="6147" max="6148" width="18.85546875" style="177" bestFit="1" customWidth="1"/>
    <col min="6149" max="6149" width="96.7109375" style="177" customWidth="1"/>
    <col min="6150" max="6230" width="11.7109375" style="177" customWidth="1"/>
    <col min="6231" max="6340" width="12" style="177"/>
    <col min="6341" max="6341" width="2.28515625" style="177" customWidth="1"/>
    <col min="6342" max="6400" width="12" style="177"/>
    <col min="6401" max="6401" width="1.85546875" style="177" customWidth="1"/>
    <col min="6402" max="6402" width="2.7109375" style="177" customWidth="1"/>
    <col min="6403" max="6404" width="18.85546875" style="177" bestFit="1" customWidth="1"/>
    <col min="6405" max="6405" width="96.7109375" style="177" customWidth="1"/>
    <col min="6406" max="6486" width="11.7109375" style="177" customWidth="1"/>
    <col min="6487" max="6596" width="12" style="177"/>
    <col min="6597" max="6597" width="2.28515625" style="177" customWidth="1"/>
    <col min="6598" max="6656" width="12" style="177"/>
    <col min="6657" max="6657" width="1.85546875" style="177" customWidth="1"/>
    <col min="6658" max="6658" width="2.7109375" style="177" customWidth="1"/>
    <col min="6659" max="6660" width="18.85546875" style="177" bestFit="1" customWidth="1"/>
    <col min="6661" max="6661" width="96.7109375" style="177" customWidth="1"/>
    <col min="6662" max="6742" width="11.7109375" style="177" customWidth="1"/>
    <col min="6743" max="6852" width="12" style="177"/>
    <col min="6853" max="6853" width="2.28515625" style="177" customWidth="1"/>
    <col min="6854" max="6912" width="12" style="177"/>
    <col min="6913" max="6913" width="1.85546875" style="177" customWidth="1"/>
    <col min="6914" max="6914" width="2.7109375" style="177" customWidth="1"/>
    <col min="6915" max="6916" width="18.85546875" style="177" bestFit="1" customWidth="1"/>
    <col min="6917" max="6917" width="96.7109375" style="177" customWidth="1"/>
    <col min="6918" max="6998" width="11.7109375" style="177" customWidth="1"/>
    <col min="6999" max="7108" width="12" style="177"/>
    <col min="7109" max="7109" width="2.28515625" style="177" customWidth="1"/>
    <col min="7110" max="7168" width="12" style="177"/>
    <col min="7169" max="7169" width="1.85546875" style="177" customWidth="1"/>
    <col min="7170" max="7170" width="2.7109375" style="177" customWidth="1"/>
    <col min="7171" max="7172" width="18.85546875" style="177" bestFit="1" customWidth="1"/>
    <col min="7173" max="7173" width="96.7109375" style="177" customWidth="1"/>
    <col min="7174" max="7254" width="11.7109375" style="177" customWidth="1"/>
    <col min="7255" max="7364" width="12" style="177"/>
    <col min="7365" max="7365" width="2.28515625" style="177" customWidth="1"/>
    <col min="7366" max="7424" width="12" style="177"/>
    <col min="7425" max="7425" width="1.85546875" style="177" customWidth="1"/>
    <col min="7426" max="7426" width="2.7109375" style="177" customWidth="1"/>
    <col min="7427" max="7428" width="18.85546875" style="177" bestFit="1" customWidth="1"/>
    <col min="7429" max="7429" width="96.7109375" style="177" customWidth="1"/>
    <col min="7430" max="7510" width="11.7109375" style="177" customWidth="1"/>
    <col min="7511" max="7620" width="12" style="177"/>
    <col min="7621" max="7621" width="2.28515625" style="177" customWidth="1"/>
    <col min="7622" max="7680" width="12" style="177"/>
    <col min="7681" max="7681" width="1.85546875" style="177" customWidth="1"/>
    <col min="7682" max="7682" width="2.7109375" style="177" customWidth="1"/>
    <col min="7683" max="7684" width="18.85546875" style="177" bestFit="1" customWidth="1"/>
    <col min="7685" max="7685" width="96.7109375" style="177" customWidth="1"/>
    <col min="7686" max="7766" width="11.7109375" style="177" customWidth="1"/>
    <col min="7767" max="7876" width="12" style="177"/>
    <col min="7877" max="7877" width="2.28515625" style="177" customWidth="1"/>
    <col min="7878" max="7936" width="12" style="177"/>
    <col min="7937" max="7937" width="1.85546875" style="177" customWidth="1"/>
    <col min="7938" max="7938" width="2.7109375" style="177" customWidth="1"/>
    <col min="7939" max="7940" width="18.85546875" style="177" bestFit="1" customWidth="1"/>
    <col min="7941" max="7941" width="96.7109375" style="177" customWidth="1"/>
    <col min="7942" max="8022" width="11.7109375" style="177" customWidth="1"/>
    <col min="8023" max="8132" width="12" style="177"/>
    <col min="8133" max="8133" width="2.28515625" style="177" customWidth="1"/>
    <col min="8134" max="8192" width="12" style="177"/>
    <col min="8193" max="8193" width="1.85546875" style="177" customWidth="1"/>
    <col min="8194" max="8194" width="2.7109375" style="177" customWidth="1"/>
    <col min="8195" max="8196" width="18.85546875" style="177" bestFit="1" customWidth="1"/>
    <col min="8197" max="8197" width="96.7109375" style="177" customWidth="1"/>
    <col min="8198" max="8278" width="11.7109375" style="177" customWidth="1"/>
    <col min="8279" max="8388" width="12" style="177"/>
    <col min="8389" max="8389" width="2.28515625" style="177" customWidth="1"/>
    <col min="8390" max="8448" width="12" style="177"/>
    <col min="8449" max="8449" width="1.85546875" style="177" customWidth="1"/>
    <col min="8450" max="8450" width="2.7109375" style="177" customWidth="1"/>
    <col min="8451" max="8452" width="18.85546875" style="177" bestFit="1" customWidth="1"/>
    <col min="8453" max="8453" width="96.7109375" style="177" customWidth="1"/>
    <col min="8454" max="8534" width="11.7109375" style="177" customWidth="1"/>
    <col min="8535" max="8644" width="12" style="177"/>
    <col min="8645" max="8645" width="2.28515625" style="177" customWidth="1"/>
    <col min="8646" max="8704" width="12" style="177"/>
    <col min="8705" max="8705" width="1.85546875" style="177" customWidth="1"/>
    <col min="8706" max="8706" width="2.7109375" style="177" customWidth="1"/>
    <col min="8707" max="8708" width="18.85546875" style="177" bestFit="1" customWidth="1"/>
    <col min="8709" max="8709" width="96.7109375" style="177" customWidth="1"/>
    <col min="8710" max="8790" width="11.7109375" style="177" customWidth="1"/>
    <col min="8791" max="8900" width="12" style="177"/>
    <col min="8901" max="8901" width="2.28515625" style="177" customWidth="1"/>
    <col min="8902" max="8960" width="12" style="177"/>
    <col min="8961" max="8961" width="1.85546875" style="177" customWidth="1"/>
    <col min="8962" max="8962" width="2.7109375" style="177" customWidth="1"/>
    <col min="8963" max="8964" width="18.85546875" style="177" bestFit="1" customWidth="1"/>
    <col min="8965" max="8965" width="96.7109375" style="177" customWidth="1"/>
    <col min="8966" max="9046" width="11.7109375" style="177" customWidth="1"/>
    <col min="9047" max="9156" width="12" style="177"/>
    <col min="9157" max="9157" width="2.28515625" style="177" customWidth="1"/>
    <col min="9158" max="9216" width="12" style="177"/>
    <col min="9217" max="9217" width="1.85546875" style="177" customWidth="1"/>
    <col min="9218" max="9218" width="2.7109375" style="177" customWidth="1"/>
    <col min="9219" max="9220" width="18.85546875" style="177" bestFit="1" customWidth="1"/>
    <col min="9221" max="9221" width="96.7109375" style="177" customWidth="1"/>
    <col min="9222" max="9302" width="11.7109375" style="177" customWidth="1"/>
    <col min="9303" max="9412" width="12" style="177"/>
    <col min="9413" max="9413" width="2.28515625" style="177" customWidth="1"/>
    <col min="9414" max="9472" width="12" style="177"/>
    <col min="9473" max="9473" width="1.85546875" style="177" customWidth="1"/>
    <col min="9474" max="9474" width="2.7109375" style="177" customWidth="1"/>
    <col min="9475" max="9476" width="18.85546875" style="177" bestFit="1" customWidth="1"/>
    <col min="9477" max="9477" width="96.7109375" style="177" customWidth="1"/>
    <col min="9478" max="9558" width="11.7109375" style="177" customWidth="1"/>
    <col min="9559" max="9668" width="12" style="177"/>
    <col min="9669" max="9669" width="2.28515625" style="177" customWidth="1"/>
    <col min="9670" max="9728" width="12" style="177"/>
    <col min="9729" max="9729" width="1.85546875" style="177" customWidth="1"/>
    <col min="9730" max="9730" width="2.7109375" style="177" customWidth="1"/>
    <col min="9731" max="9732" width="18.85546875" style="177" bestFit="1" customWidth="1"/>
    <col min="9733" max="9733" width="96.7109375" style="177" customWidth="1"/>
    <col min="9734" max="9814" width="11.7109375" style="177" customWidth="1"/>
    <col min="9815" max="9924" width="12" style="177"/>
    <col min="9925" max="9925" width="2.28515625" style="177" customWidth="1"/>
    <col min="9926" max="9984" width="12" style="177"/>
    <col min="9985" max="9985" width="1.85546875" style="177" customWidth="1"/>
    <col min="9986" max="9986" width="2.7109375" style="177" customWidth="1"/>
    <col min="9987" max="9988" width="18.85546875" style="177" bestFit="1" customWidth="1"/>
    <col min="9989" max="9989" width="96.7109375" style="177" customWidth="1"/>
    <col min="9990" max="10070" width="11.7109375" style="177" customWidth="1"/>
    <col min="10071" max="10180" width="12" style="177"/>
    <col min="10181" max="10181" width="2.28515625" style="177" customWidth="1"/>
    <col min="10182" max="10240" width="12" style="177"/>
    <col min="10241" max="10241" width="1.85546875" style="177" customWidth="1"/>
    <col min="10242" max="10242" width="2.7109375" style="177" customWidth="1"/>
    <col min="10243" max="10244" width="18.85546875" style="177" bestFit="1" customWidth="1"/>
    <col min="10245" max="10245" width="96.7109375" style="177" customWidth="1"/>
    <col min="10246" max="10326" width="11.7109375" style="177" customWidth="1"/>
    <col min="10327" max="10436" width="12" style="177"/>
    <col min="10437" max="10437" width="2.28515625" style="177" customWidth="1"/>
    <col min="10438" max="10496" width="12" style="177"/>
    <col min="10497" max="10497" width="1.85546875" style="177" customWidth="1"/>
    <col min="10498" max="10498" width="2.7109375" style="177" customWidth="1"/>
    <col min="10499" max="10500" width="18.85546875" style="177" bestFit="1" customWidth="1"/>
    <col min="10501" max="10501" width="96.7109375" style="177" customWidth="1"/>
    <col min="10502" max="10582" width="11.7109375" style="177" customWidth="1"/>
    <col min="10583" max="10692" width="12" style="177"/>
    <col min="10693" max="10693" width="2.28515625" style="177" customWidth="1"/>
    <col min="10694" max="10752" width="12" style="177"/>
    <col min="10753" max="10753" width="1.85546875" style="177" customWidth="1"/>
    <col min="10754" max="10754" width="2.7109375" style="177" customWidth="1"/>
    <col min="10755" max="10756" width="18.85546875" style="177" bestFit="1" customWidth="1"/>
    <col min="10757" max="10757" width="96.7109375" style="177" customWidth="1"/>
    <col min="10758" max="10838" width="11.7109375" style="177" customWidth="1"/>
    <col min="10839" max="10948" width="12" style="177"/>
    <col min="10949" max="10949" width="2.28515625" style="177" customWidth="1"/>
    <col min="10950" max="11008" width="12" style="177"/>
    <col min="11009" max="11009" width="1.85546875" style="177" customWidth="1"/>
    <col min="11010" max="11010" width="2.7109375" style="177" customWidth="1"/>
    <col min="11011" max="11012" width="18.85546875" style="177" bestFit="1" customWidth="1"/>
    <col min="11013" max="11013" width="96.7109375" style="177" customWidth="1"/>
    <col min="11014" max="11094" width="11.7109375" style="177" customWidth="1"/>
    <col min="11095" max="11204" width="12" style="177"/>
    <col min="11205" max="11205" width="2.28515625" style="177" customWidth="1"/>
    <col min="11206" max="11264" width="12" style="177"/>
    <col min="11265" max="11265" width="1.85546875" style="177" customWidth="1"/>
    <col min="11266" max="11266" width="2.7109375" style="177" customWidth="1"/>
    <col min="11267" max="11268" width="18.85546875" style="177" bestFit="1" customWidth="1"/>
    <col min="11269" max="11269" width="96.7109375" style="177" customWidth="1"/>
    <col min="11270" max="11350" width="11.7109375" style="177" customWidth="1"/>
    <col min="11351" max="11460" width="12" style="177"/>
    <col min="11461" max="11461" width="2.28515625" style="177" customWidth="1"/>
    <col min="11462" max="11520" width="12" style="177"/>
    <col min="11521" max="11521" width="1.85546875" style="177" customWidth="1"/>
    <col min="11522" max="11522" width="2.7109375" style="177" customWidth="1"/>
    <col min="11523" max="11524" width="18.85546875" style="177" bestFit="1" customWidth="1"/>
    <col min="11525" max="11525" width="96.7109375" style="177" customWidth="1"/>
    <col min="11526" max="11606" width="11.7109375" style="177" customWidth="1"/>
    <col min="11607" max="11716" width="12" style="177"/>
    <col min="11717" max="11717" width="2.28515625" style="177" customWidth="1"/>
    <col min="11718" max="11776" width="12" style="177"/>
    <col min="11777" max="11777" width="1.85546875" style="177" customWidth="1"/>
    <col min="11778" max="11778" width="2.7109375" style="177" customWidth="1"/>
    <col min="11779" max="11780" width="18.85546875" style="177" bestFit="1" customWidth="1"/>
    <col min="11781" max="11781" width="96.7109375" style="177" customWidth="1"/>
    <col min="11782" max="11862" width="11.7109375" style="177" customWidth="1"/>
    <col min="11863" max="11972" width="12" style="177"/>
    <col min="11973" max="11973" width="2.28515625" style="177" customWidth="1"/>
    <col min="11974" max="12032" width="12" style="177"/>
    <col min="12033" max="12033" width="1.85546875" style="177" customWidth="1"/>
    <col min="12034" max="12034" width="2.7109375" style="177" customWidth="1"/>
    <col min="12035" max="12036" width="18.85546875" style="177" bestFit="1" customWidth="1"/>
    <col min="12037" max="12037" width="96.7109375" style="177" customWidth="1"/>
    <col min="12038" max="12118" width="11.7109375" style="177" customWidth="1"/>
    <col min="12119" max="12228" width="12" style="177"/>
    <col min="12229" max="12229" width="2.28515625" style="177" customWidth="1"/>
    <col min="12230" max="12288" width="12" style="177"/>
    <col min="12289" max="12289" width="1.85546875" style="177" customWidth="1"/>
    <col min="12290" max="12290" width="2.7109375" style="177" customWidth="1"/>
    <col min="12291" max="12292" width="18.85546875" style="177" bestFit="1" customWidth="1"/>
    <col min="12293" max="12293" width="96.7109375" style="177" customWidth="1"/>
    <col min="12294" max="12374" width="11.7109375" style="177" customWidth="1"/>
    <col min="12375" max="12484" width="12" style="177"/>
    <col min="12485" max="12485" width="2.28515625" style="177" customWidth="1"/>
    <col min="12486" max="12544" width="12" style="177"/>
    <col min="12545" max="12545" width="1.85546875" style="177" customWidth="1"/>
    <col min="12546" max="12546" width="2.7109375" style="177" customWidth="1"/>
    <col min="12547" max="12548" width="18.85546875" style="177" bestFit="1" customWidth="1"/>
    <col min="12549" max="12549" width="96.7109375" style="177" customWidth="1"/>
    <col min="12550" max="12630" width="11.7109375" style="177" customWidth="1"/>
    <col min="12631" max="12740" width="12" style="177"/>
    <col min="12741" max="12741" width="2.28515625" style="177" customWidth="1"/>
    <col min="12742" max="12800" width="12" style="177"/>
    <col min="12801" max="12801" width="1.85546875" style="177" customWidth="1"/>
    <col min="12802" max="12802" width="2.7109375" style="177" customWidth="1"/>
    <col min="12803" max="12804" width="18.85546875" style="177" bestFit="1" customWidth="1"/>
    <col min="12805" max="12805" width="96.7109375" style="177" customWidth="1"/>
    <col min="12806" max="12886" width="11.7109375" style="177" customWidth="1"/>
    <col min="12887" max="12996" width="12" style="177"/>
    <col min="12997" max="12997" width="2.28515625" style="177" customWidth="1"/>
    <col min="12998" max="13056" width="12" style="177"/>
    <col min="13057" max="13057" width="1.85546875" style="177" customWidth="1"/>
    <col min="13058" max="13058" width="2.7109375" style="177" customWidth="1"/>
    <col min="13059" max="13060" width="18.85546875" style="177" bestFit="1" customWidth="1"/>
    <col min="13061" max="13061" width="96.7109375" style="177" customWidth="1"/>
    <col min="13062" max="13142" width="11.7109375" style="177" customWidth="1"/>
    <col min="13143" max="13252" width="12" style="177"/>
    <col min="13253" max="13253" width="2.28515625" style="177" customWidth="1"/>
    <col min="13254" max="13312" width="12" style="177"/>
    <col min="13313" max="13313" width="1.85546875" style="177" customWidth="1"/>
    <col min="13314" max="13314" width="2.7109375" style="177" customWidth="1"/>
    <col min="13315" max="13316" width="18.85546875" style="177" bestFit="1" customWidth="1"/>
    <col min="13317" max="13317" width="96.7109375" style="177" customWidth="1"/>
    <col min="13318" max="13398" width="11.7109375" style="177" customWidth="1"/>
    <col min="13399" max="13508" width="12" style="177"/>
    <col min="13509" max="13509" width="2.28515625" style="177" customWidth="1"/>
    <col min="13510" max="13568" width="12" style="177"/>
    <col min="13569" max="13569" width="1.85546875" style="177" customWidth="1"/>
    <col min="13570" max="13570" width="2.7109375" style="177" customWidth="1"/>
    <col min="13571" max="13572" width="18.85546875" style="177" bestFit="1" customWidth="1"/>
    <col min="13573" max="13573" width="96.7109375" style="177" customWidth="1"/>
    <col min="13574" max="13654" width="11.7109375" style="177" customWidth="1"/>
    <col min="13655" max="13764" width="12" style="177"/>
    <col min="13765" max="13765" width="2.28515625" style="177" customWidth="1"/>
    <col min="13766" max="13824" width="12" style="177"/>
    <col min="13825" max="13825" width="1.85546875" style="177" customWidth="1"/>
    <col min="13826" max="13826" width="2.7109375" style="177" customWidth="1"/>
    <col min="13827" max="13828" width="18.85546875" style="177" bestFit="1" customWidth="1"/>
    <col min="13829" max="13829" width="96.7109375" style="177" customWidth="1"/>
    <col min="13830" max="13910" width="11.7109375" style="177" customWidth="1"/>
    <col min="13911" max="14020" width="12" style="177"/>
    <col min="14021" max="14021" width="2.28515625" style="177" customWidth="1"/>
    <col min="14022" max="14080" width="12" style="177"/>
    <col min="14081" max="14081" width="1.85546875" style="177" customWidth="1"/>
    <col min="14082" max="14082" width="2.7109375" style="177" customWidth="1"/>
    <col min="14083" max="14084" width="18.85546875" style="177" bestFit="1" customWidth="1"/>
    <col min="14085" max="14085" width="96.7109375" style="177" customWidth="1"/>
    <col min="14086" max="14166" width="11.7109375" style="177" customWidth="1"/>
    <col min="14167" max="14276" width="12" style="177"/>
    <col min="14277" max="14277" width="2.28515625" style="177" customWidth="1"/>
    <col min="14278" max="14336" width="12" style="177"/>
    <col min="14337" max="14337" width="1.85546875" style="177" customWidth="1"/>
    <col min="14338" max="14338" width="2.7109375" style="177" customWidth="1"/>
    <col min="14339" max="14340" width="18.85546875" style="177" bestFit="1" customWidth="1"/>
    <col min="14341" max="14341" width="96.7109375" style="177" customWidth="1"/>
    <col min="14342" max="14422" width="11.7109375" style="177" customWidth="1"/>
    <col min="14423" max="14532" width="12" style="177"/>
    <col min="14533" max="14533" width="2.28515625" style="177" customWidth="1"/>
    <col min="14534" max="14592" width="12" style="177"/>
    <col min="14593" max="14593" width="1.85546875" style="177" customWidth="1"/>
    <col min="14594" max="14594" width="2.7109375" style="177" customWidth="1"/>
    <col min="14595" max="14596" width="18.85546875" style="177" bestFit="1" customWidth="1"/>
    <col min="14597" max="14597" width="96.7109375" style="177" customWidth="1"/>
    <col min="14598" max="14678" width="11.7109375" style="177" customWidth="1"/>
    <col min="14679" max="14788" width="12" style="177"/>
    <col min="14789" max="14789" width="2.28515625" style="177" customWidth="1"/>
    <col min="14790" max="14848" width="12" style="177"/>
    <col min="14849" max="14849" width="1.85546875" style="177" customWidth="1"/>
    <col min="14850" max="14850" width="2.7109375" style="177" customWidth="1"/>
    <col min="14851" max="14852" width="18.85546875" style="177" bestFit="1" customWidth="1"/>
    <col min="14853" max="14853" width="96.7109375" style="177" customWidth="1"/>
    <col min="14854" max="14934" width="11.7109375" style="177" customWidth="1"/>
    <col min="14935" max="15044" width="12" style="177"/>
    <col min="15045" max="15045" width="2.28515625" style="177" customWidth="1"/>
    <col min="15046" max="15104" width="12" style="177"/>
    <col min="15105" max="15105" width="1.85546875" style="177" customWidth="1"/>
    <col min="15106" max="15106" width="2.7109375" style="177" customWidth="1"/>
    <col min="15107" max="15108" width="18.85546875" style="177" bestFit="1" customWidth="1"/>
    <col min="15109" max="15109" width="96.7109375" style="177" customWidth="1"/>
    <col min="15110" max="15190" width="11.7109375" style="177" customWidth="1"/>
    <col min="15191" max="15300" width="12" style="177"/>
    <col min="15301" max="15301" width="2.28515625" style="177" customWidth="1"/>
    <col min="15302" max="15360" width="12" style="177"/>
    <col min="15361" max="15361" width="1.85546875" style="177" customWidth="1"/>
    <col min="15362" max="15362" width="2.7109375" style="177" customWidth="1"/>
    <col min="15363" max="15364" width="18.85546875" style="177" bestFit="1" customWidth="1"/>
    <col min="15365" max="15365" width="96.7109375" style="177" customWidth="1"/>
    <col min="15366" max="15446" width="11.7109375" style="177" customWidth="1"/>
    <col min="15447" max="15556" width="12" style="177"/>
    <col min="15557" max="15557" width="2.28515625" style="177" customWidth="1"/>
    <col min="15558" max="15616" width="12" style="177"/>
    <col min="15617" max="15617" width="1.85546875" style="177" customWidth="1"/>
    <col min="15618" max="15618" width="2.7109375" style="177" customWidth="1"/>
    <col min="15619" max="15620" width="18.85546875" style="177" bestFit="1" customWidth="1"/>
    <col min="15621" max="15621" width="96.7109375" style="177" customWidth="1"/>
    <col min="15622" max="15702" width="11.7109375" style="177" customWidth="1"/>
    <col min="15703" max="15812" width="12" style="177"/>
    <col min="15813" max="15813" width="2.28515625" style="177" customWidth="1"/>
    <col min="15814" max="15872" width="12" style="177"/>
    <col min="15873" max="15873" width="1.85546875" style="177" customWidth="1"/>
    <col min="15874" max="15874" width="2.7109375" style="177" customWidth="1"/>
    <col min="15875" max="15876" width="18.85546875" style="177" bestFit="1" customWidth="1"/>
    <col min="15877" max="15877" width="96.7109375" style="177" customWidth="1"/>
    <col min="15878" max="15958" width="11.7109375" style="177" customWidth="1"/>
    <col min="15959" max="16068" width="12" style="177"/>
    <col min="16069" max="16069" width="2.28515625" style="177" customWidth="1"/>
    <col min="16070" max="16128" width="12" style="177"/>
    <col min="16129" max="16129" width="1.85546875" style="177" customWidth="1"/>
    <col min="16130" max="16130" width="2.7109375" style="177" customWidth="1"/>
    <col min="16131" max="16132" width="18.85546875" style="177" bestFit="1" customWidth="1"/>
    <col min="16133" max="16133" width="96.7109375" style="177" customWidth="1"/>
    <col min="16134" max="16214" width="11.7109375" style="177" customWidth="1"/>
    <col min="16215" max="16324" width="12" style="177"/>
    <col min="16325" max="16325" width="2.28515625" style="177" customWidth="1"/>
    <col min="16326" max="16384" width="12" style="177"/>
  </cols>
  <sheetData>
    <row r="1" spans="3:9" s="4" customFormat="1" ht="20.100000000000001" customHeight="1" x14ac:dyDescent="0.25">
      <c r="C1" s="171"/>
      <c r="D1" s="129"/>
      <c r="E1" s="257" t="str">
        <f>'Project Info'!$B$1</f>
        <v>New River Valley Emergency Communications Regional Authority (NRVECRA)</v>
      </c>
    </row>
    <row r="2" spans="3:9" s="4" customFormat="1" ht="20.100000000000001" customHeight="1" x14ac:dyDescent="0.25">
      <c r="C2" s="171"/>
      <c r="D2" s="129"/>
      <c r="E2" s="258" t="str">
        <f>'Project Info'!$B$3</f>
        <v>P25 Phase 2 Radio System</v>
      </c>
    </row>
    <row r="3" spans="3:9" s="4" customFormat="1" ht="20.100000000000001" customHeight="1" x14ac:dyDescent="0.25">
      <c r="C3" s="171"/>
      <c r="D3" s="129"/>
      <c r="E3" s="190" t="str">
        <f>'Project Info'!$B$6</f>
        <v>Date Entered on "Project Info" Sheet</v>
      </c>
    </row>
    <row r="4" spans="3:9" s="4" customFormat="1" ht="20.100000000000001" customHeight="1" x14ac:dyDescent="0.25">
      <c r="C4" s="171"/>
      <c r="D4" s="129"/>
      <c r="E4" s="191" t="str">
        <f>'Project Info'!$B$8</f>
        <v>PROPOSER's Name Entered on "Project Info" Sheet</v>
      </c>
    </row>
    <row r="5" spans="3:9" s="4" customFormat="1" ht="20.100000000000001" customHeight="1" thickBot="1" x14ac:dyDescent="0.25">
      <c r="C5" s="171"/>
      <c r="D5" s="129"/>
    </row>
    <row r="6" spans="3:9" s="4" customFormat="1" ht="20.100000000000001" customHeight="1" x14ac:dyDescent="0.2">
      <c r="C6" s="546" t="s">
        <v>1029</v>
      </c>
      <c r="D6" s="172" t="s">
        <v>1030</v>
      </c>
      <c r="E6" s="548" t="s">
        <v>1031</v>
      </c>
      <c r="G6" s="9"/>
      <c r="I6" s="9"/>
    </row>
    <row r="7" spans="3:9" s="4" customFormat="1" ht="20.100000000000001" customHeight="1" x14ac:dyDescent="0.2">
      <c r="C7" s="547"/>
      <c r="D7" s="173" t="s">
        <v>1032</v>
      </c>
      <c r="E7" s="549"/>
    </row>
    <row r="8" spans="3:9" ht="20.100000000000001" customHeight="1" x14ac:dyDescent="0.2">
      <c r="C8" s="174"/>
      <c r="D8" s="175"/>
      <c r="E8" s="176"/>
    </row>
    <row r="9" spans="3:9" ht="20.100000000000001" customHeight="1" x14ac:dyDescent="0.2">
      <c r="C9" s="174"/>
      <c r="D9" s="175"/>
      <c r="E9" s="176"/>
    </row>
    <row r="10" spans="3:9" ht="20.100000000000001" customHeight="1" x14ac:dyDescent="0.2">
      <c r="C10" s="174"/>
      <c r="D10" s="175"/>
      <c r="E10" s="176"/>
    </row>
    <row r="11" spans="3:9" ht="20.100000000000001" customHeight="1" x14ac:dyDescent="0.2">
      <c r="C11" s="174"/>
      <c r="D11" s="175"/>
      <c r="E11" s="176"/>
    </row>
    <row r="12" spans="3:9" ht="20.100000000000001" customHeight="1" x14ac:dyDescent="0.2">
      <c r="C12" s="174"/>
      <c r="D12" s="175"/>
      <c r="E12" s="176"/>
    </row>
    <row r="13" spans="3:9" ht="20.100000000000001" customHeight="1" x14ac:dyDescent="0.2">
      <c r="C13" s="174"/>
      <c r="D13" s="175"/>
      <c r="E13" s="176"/>
    </row>
    <row r="14" spans="3:9" ht="20.100000000000001" customHeight="1" x14ac:dyDescent="0.2">
      <c r="C14" s="174"/>
      <c r="D14" s="175"/>
      <c r="E14" s="176"/>
    </row>
    <row r="15" spans="3:9" ht="20.100000000000001" customHeight="1" x14ac:dyDescent="0.2">
      <c r="C15" s="174"/>
      <c r="D15" s="175"/>
      <c r="E15" s="176"/>
    </row>
    <row r="16" spans="3:9" ht="20.100000000000001" customHeight="1" x14ac:dyDescent="0.2">
      <c r="C16" s="174"/>
      <c r="D16" s="175"/>
      <c r="E16" s="176"/>
    </row>
    <row r="17" spans="3:5" ht="20.100000000000001" customHeight="1" x14ac:dyDescent="0.2">
      <c r="C17" s="174"/>
      <c r="D17" s="175"/>
      <c r="E17" s="176"/>
    </row>
    <row r="18" spans="3:5" ht="20.100000000000001" customHeight="1" x14ac:dyDescent="0.2">
      <c r="C18" s="174"/>
      <c r="D18" s="175"/>
      <c r="E18" s="176"/>
    </row>
    <row r="19" spans="3:5" ht="20.100000000000001" customHeight="1" x14ac:dyDescent="0.2">
      <c r="C19" s="174"/>
      <c r="D19" s="175"/>
      <c r="E19" s="176"/>
    </row>
    <row r="20" spans="3:5" ht="20.100000000000001" customHeight="1" x14ac:dyDescent="0.2">
      <c r="C20" s="174"/>
      <c r="D20" s="175"/>
      <c r="E20" s="176"/>
    </row>
    <row r="21" spans="3:5" ht="20.100000000000001" customHeight="1" x14ac:dyDescent="0.2">
      <c r="C21" s="174"/>
      <c r="D21" s="175"/>
      <c r="E21" s="176"/>
    </row>
    <row r="22" spans="3:5" ht="20.100000000000001" customHeight="1" x14ac:dyDescent="0.2">
      <c r="C22" s="174"/>
      <c r="D22" s="175"/>
      <c r="E22" s="176"/>
    </row>
    <row r="23" spans="3:5" ht="20.100000000000001" customHeight="1" x14ac:dyDescent="0.2">
      <c r="C23" s="174"/>
      <c r="D23" s="175"/>
      <c r="E23" s="176"/>
    </row>
    <row r="24" spans="3:5" ht="20.100000000000001" customHeight="1" x14ac:dyDescent="0.2">
      <c r="C24" s="174"/>
      <c r="D24" s="175"/>
      <c r="E24" s="176"/>
    </row>
    <row r="25" spans="3:5" ht="20.100000000000001" customHeight="1" x14ac:dyDescent="0.2">
      <c r="C25" s="174"/>
      <c r="D25" s="175"/>
      <c r="E25" s="176"/>
    </row>
    <row r="26" spans="3:5" ht="20.100000000000001" customHeight="1" x14ac:dyDescent="0.2">
      <c r="C26" s="174"/>
      <c r="D26" s="175"/>
      <c r="E26" s="176"/>
    </row>
    <row r="27" spans="3:5" ht="20.100000000000001" customHeight="1" x14ac:dyDescent="0.2">
      <c r="C27" s="174"/>
      <c r="D27" s="175"/>
      <c r="E27" s="176"/>
    </row>
    <row r="28" spans="3:5" ht="20.100000000000001" customHeight="1" x14ac:dyDescent="0.2">
      <c r="C28" s="174"/>
      <c r="D28" s="175"/>
      <c r="E28" s="176"/>
    </row>
    <row r="29" spans="3:5" ht="20.100000000000001" customHeight="1" x14ac:dyDescent="0.2">
      <c r="C29" s="174"/>
      <c r="D29" s="175"/>
      <c r="E29" s="176"/>
    </row>
    <row r="30" spans="3:5" ht="20.100000000000001" customHeight="1" x14ac:dyDescent="0.2">
      <c r="C30" s="174"/>
      <c r="D30" s="175"/>
      <c r="E30" s="176"/>
    </row>
    <row r="31" spans="3:5" ht="20.100000000000001" customHeight="1" x14ac:dyDescent="0.2">
      <c r="C31" s="174"/>
      <c r="D31" s="175"/>
      <c r="E31" s="176"/>
    </row>
    <row r="32" spans="3:5" ht="20.100000000000001" customHeight="1" x14ac:dyDescent="0.2">
      <c r="C32" s="174"/>
      <c r="D32" s="175"/>
      <c r="E32" s="176"/>
    </row>
    <row r="33" spans="3:5" ht="20.100000000000001" customHeight="1" x14ac:dyDescent="0.2">
      <c r="C33" s="174"/>
      <c r="D33" s="175"/>
      <c r="E33" s="176"/>
    </row>
    <row r="34" spans="3:5" ht="20.100000000000001" customHeight="1" x14ac:dyDescent="0.2">
      <c r="C34" s="174"/>
      <c r="D34" s="175"/>
      <c r="E34" s="176"/>
    </row>
    <row r="35" spans="3:5" ht="20.100000000000001" customHeight="1" x14ac:dyDescent="0.2">
      <c r="C35" s="174"/>
      <c r="D35" s="175"/>
      <c r="E35" s="176"/>
    </row>
    <row r="36" spans="3:5" ht="20.100000000000001" customHeight="1" x14ac:dyDescent="0.2">
      <c r="C36" s="174"/>
      <c r="D36" s="175"/>
      <c r="E36" s="176"/>
    </row>
    <row r="37" spans="3:5" ht="20.100000000000001" customHeight="1" x14ac:dyDescent="0.2">
      <c r="C37" s="174"/>
      <c r="D37" s="175"/>
      <c r="E37" s="176"/>
    </row>
    <row r="38" spans="3:5" ht="20.100000000000001" customHeight="1" x14ac:dyDescent="0.2">
      <c r="C38" s="174"/>
      <c r="D38" s="175"/>
      <c r="E38" s="176"/>
    </row>
    <row r="39" spans="3:5" ht="20.100000000000001" customHeight="1" x14ac:dyDescent="0.2">
      <c r="C39" s="174"/>
      <c r="D39" s="175"/>
      <c r="E39" s="176"/>
    </row>
    <row r="40" spans="3:5" ht="20.100000000000001" customHeight="1" x14ac:dyDescent="0.2">
      <c r="C40" s="174"/>
      <c r="D40" s="175"/>
      <c r="E40" s="176"/>
    </row>
    <row r="41" spans="3:5" ht="20.100000000000001" customHeight="1" x14ac:dyDescent="0.2">
      <c r="C41" s="174"/>
      <c r="D41" s="175"/>
      <c r="E41" s="176"/>
    </row>
    <row r="42" spans="3:5" ht="20.100000000000001" customHeight="1" x14ac:dyDescent="0.2">
      <c r="C42" s="174"/>
      <c r="D42" s="175"/>
      <c r="E42" s="176"/>
    </row>
    <row r="43" spans="3:5" ht="20.100000000000001" customHeight="1" x14ac:dyDescent="0.2">
      <c r="C43" s="174"/>
      <c r="D43" s="175"/>
      <c r="E43" s="176"/>
    </row>
    <row r="44" spans="3:5" ht="20.100000000000001" customHeight="1" x14ac:dyDescent="0.2">
      <c r="C44" s="174"/>
      <c r="D44" s="175"/>
      <c r="E44" s="176"/>
    </row>
    <row r="45" spans="3:5" ht="20.100000000000001" customHeight="1" x14ac:dyDescent="0.2">
      <c r="C45" s="174"/>
      <c r="D45" s="175"/>
      <c r="E45" s="176"/>
    </row>
    <row r="46" spans="3:5" ht="20.100000000000001" customHeight="1" x14ac:dyDescent="0.2">
      <c r="C46" s="174"/>
      <c r="D46" s="175"/>
      <c r="E46" s="176"/>
    </row>
    <row r="47" spans="3:5" ht="20.100000000000001" customHeight="1" x14ac:dyDescent="0.2">
      <c r="C47" s="174"/>
      <c r="D47" s="175"/>
      <c r="E47" s="176"/>
    </row>
    <row r="48" spans="3:5" ht="20.100000000000001" customHeight="1" x14ac:dyDescent="0.2">
      <c r="C48" s="174"/>
      <c r="D48" s="175"/>
      <c r="E48" s="176"/>
    </row>
    <row r="49" spans="3:5" ht="20.100000000000001" customHeight="1" x14ac:dyDescent="0.2">
      <c r="C49" s="174"/>
      <c r="D49" s="175"/>
      <c r="E49" s="176"/>
    </row>
    <row r="50" spans="3:5" ht="20.100000000000001" customHeight="1" x14ac:dyDescent="0.2">
      <c r="C50" s="174"/>
      <c r="D50" s="175"/>
      <c r="E50" s="176"/>
    </row>
    <row r="51" spans="3:5" ht="20.100000000000001" customHeight="1" x14ac:dyDescent="0.2">
      <c r="C51" s="174"/>
      <c r="D51" s="175"/>
      <c r="E51" s="176"/>
    </row>
    <row r="52" spans="3:5" ht="20.100000000000001" customHeight="1" x14ac:dyDescent="0.2">
      <c r="C52" s="174"/>
      <c r="D52" s="175"/>
      <c r="E52" s="176"/>
    </row>
    <row r="53" spans="3:5" ht="20.100000000000001" customHeight="1" x14ac:dyDescent="0.2">
      <c r="C53" s="174"/>
      <c r="D53" s="175"/>
      <c r="E53" s="176"/>
    </row>
    <row r="54" spans="3:5" ht="20.100000000000001" customHeight="1" x14ac:dyDescent="0.2">
      <c r="C54" s="174"/>
      <c r="D54" s="175"/>
      <c r="E54" s="176"/>
    </row>
    <row r="55" spans="3:5" ht="20.100000000000001" customHeight="1" x14ac:dyDescent="0.2">
      <c r="C55" s="174"/>
      <c r="D55" s="175"/>
      <c r="E55" s="176"/>
    </row>
    <row r="56" spans="3:5" ht="20.100000000000001" customHeight="1" x14ac:dyDescent="0.2">
      <c r="C56" s="174"/>
      <c r="D56" s="175"/>
      <c r="E56" s="176"/>
    </row>
    <row r="57" spans="3:5" ht="20.100000000000001" customHeight="1" x14ac:dyDescent="0.2">
      <c r="C57" s="174"/>
      <c r="D57" s="175"/>
      <c r="E57" s="176"/>
    </row>
    <row r="58" spans="3:5" ht="20.100000000000001" customHeight="1" x14ac:dyDescent="0.2">
      <c r="C58" s="174"/>
      <c r="D58" s="175"/>
      <c r="E58" s="176"/>
    </row>
    <row r="59" spans="3:5" ht="20.100000000000001" customHeight="1" x14ac:dyDescent="0.2">
      <c r="C59" s="174"/>
      <c r="D59" s="175"/>
      <c r="E59" s="176"/>
    </row>
    <row r="60" spans="3:5" ht="20.100000000000001" customHeight="1" x14ac:dyDescent="0.2">
      <c r="C60" s="174"/>
      <c r="D60" s="175"/>
      <c r="E60" s="176"/>
    </row>
    <row r="61" spans="3:5" ht="20.100000000000001" customHeight="1" x14ac:dyDescent="0.2">
      <c r="C61" s="174"/>
      <c r="D61" s="175"/>
      <c r="E61" s="176"/>
    </row>
    <row r="62" spans="3:5" ht="20.100000000000001" customHeight="1" x14ac:dyDescent="0.2">
      <c r="C62" s="174"/>
      <c r="D62" s="175"/>
      <c r="E62" s="176"/>
    </row>
    <row r="63" spans="3:5" ht="20.100000000000001" customHeight="1" x14ac:dyDescent="0.2">
      <c r="C63" s="174"/>
      <c r="D63" s="175"/>
      <c r="E63" s="176"/>
    </row>
    <row r="64" spans="3:5" ht="20.100000000000001" customHeight="1" x14ac:dyDescent="0.2">
      <c r="C64" s="174"/>
      <c r="D64" s="175"/>
      <c r="E64" s="176"/>
    </row>
    <row r="65" spans="3:5" ht="20.100000000000001" customHeight="1" x14ac:dyDescent="0.2">
      <c r="C65" s="174"/>
      <c r="D65" s="175"/>
      <c r="E65" s="176"/>
    </row>
    <row r="66" spans="3:5" ht="20.100000000000001" customHeight="1" x14ac:dyDescent="0.2">
      <c r="C66" s="174"/>
      <c r="D66" s="175"/>
      <c r="E66" s="176"/>
    </row>
    <row r="67" spans="3:5" ht="20.100000000000001" customHeight="1" x14ac:dyDescent="0.2">
      <c r="C67" s="174"/>
      <c r="D67" s="175"/>
      <c r="E67" s="176"/>
    </row>
    <row r="68" spans="3:5" ht="20.100000000000001" customHeight="1" x14ac:dyDescent="0.2">
      <c r="C68" s="174"/>
      <c r="D68" s="175"/>
      <c r="E68" s="176"/>
    </row>
    <row r="69" spans="3:5" ht="20.100000000000001" customHeight="1" x14ac:dyDescent="0.2">
      <c r="C69" s="174"/>
      <c r="D69" s="175"/>
      <c r="E69" s="176"/>
    </row>
    <row r="70" spans="3:5" ht="20.100000000000001" customHeight="1" x14ac:dyDescent="0.2">
      <c r="C70" s="174"/>
      <c r="D70" s="175"/>
      <c r="E70" s="176"/>
    </row>
    <row r="71" spans="3:5" ht="20.100000000000001" customHeight="1" x14ac:dyDescent="0.2">
      <c r="C71" s="174"/>
      <c r="D71" s="175"/>
      <c r="E71" s="176"/>
    </row>
    <row r="72" spans="3:5" ht="20.100000000000001" customHeight="1" x14ac:dyDescent="0.2">
      <c r="C72" s="174"/>
      <c r="D72" s="175"/>
      <c r="E72" s="176"/>
    </row>
    <row r="73" spans="3:5" ht="20.100000000000001" customHeight="1" x14ac:dyDescent="0.2">
      <c r="C73" s="174"/>
      <c r="D73" s="175"/>
      <c r="E73" s="176"/>
    </row>
    <row r="74" spans="3:5" ht="20.100000000000001" customHeight="1" x14ac:dyDescent="0.2">
      <c r="C74" s="174"/>
      <c r="D74" s="175"/>
      <c r="E74" s="176"/>
    </row>
    <row r="75" spans="3:5" ht="20.100000000000001" customHeight="1" x14ac:dyDescent="0.2">
      <c r="C75" s="174"/>
      <c r="D75" s="175"/>
      <c r="E75" s="176"/>
    </row>
    <row r="76" spans="3:5" ht="20.100000000000001" customHeight="1" thickBot="1" x14ac:dyDescent="0.25">
      <c r="C76" s="178"/>
      <c r="D76" s="179"/>
      <c r="E76" s="180"/>
    </row>
    <row r="77" spans="3:5" ht="20.100000000000001" customHeight="1" x14ac:dyDescent="0.2">
      <c r="E77" s="183"/>
    </row>
    <row r="78" spans="3:5" ht="20.100000000000001" customHeight="1" x14ac:dyDescent="0.2">
      <c r="E78" s="183"/>
    </row>
    <row r="79" spans="3:5" ht="20.100000000000001" customHeight="1" x14ac:dyDescent="0.2">
      <c r="E79" s="183"/>
    </row>
    <row r="80" spans="3:5" ht="20.100000000000001" customHeight="1" x14ac:dyDescent="0.2">
      <c r="E80" s="183"/>
    </row>
    <row r="81" spans="5:5" ht="20.100000000000001" customHeight="1" x14ac:dyDescent="0.2">
      <c r="E81" s="183"/>
    </row>
    <row r="82" spans="5:5" ht="20.100000000000001" customHeight="1" x14ac:dyDescent="0.2">
      <c r="E82" s="183"/>
    </row>
    <row r="83" spans="5:5" ht="20.100000000000001" customHeight="1" x14ac:dyDescent="0.2">
      <c r="E83" s="183"/>
    </row>
    <row r="84" spans="5:5" ht="20.100000000000001" customHeight="1" x14ac:dyDescent="0.2">
      <c r="E84" s="183"/>
    </row>
    <row r="85" spans="5:5" ht="20.100000000000001" customHeight="1" x14ac:dyDescent="0.2">
      <c r="E85" s="183"/>
    </row>
    <row r="86" spans="5:5" ht="20.100000000000001" customHeight="1" x14ac:dyDescent="0.2">
      <c r="E86" s="183"/>
    </row>
    <row r="87" spans="5:5" ht="20.100000000000001" customHeight="1" x14ac:dyDescent="0.2">
      <c r="E87" s="183"/>
    </row>
    <row r="88" spans="5:5" ht="20.100000000000001" customHeight="1" x14ac:dyDescent="0.2">
      <c r="E88" s="183"/>
    </row>
    <row r="89" spans="5:5" ht="20.100000000000001" customHeight="1" x14ac:dyDescent="0.2">
      <c r="E89" s="183"/>
    </row>
    <row r="90" spans="5:5" ht="20.100000000000001" customHeight="1" x14ac:dyDescent="0.2">
      <c r="E90" s="183"/>
    </row>
    <row r="91" spans="5:5" ht="20.100000000000001" customHeight="1" x14ac:dyDescent="0.2">
      <c r="E91" s="183"/>
    </row>
    <row r="92" spans="5:5" ht="20.100000000000001" customHeight="1" x14ac:dyDescent="0.2">
      <c r="E92" s="183"/>
    </row>
    <row r="93" spans="5:5" ht="20.100000000000001" customHeight="1" x14ac:dyDescent="0.2">
      <c r="E93" s="183"/>
    </row>
    <row r="94" spans="5:5" ht="20.100000000000001" customHeight="1" x14ac:dyDescent="0.2">
      <c r="E94" s="183"/>
    </row>
    <row r="95" spans="5:5" ht="20.100000000000001" customHeight="1" x14ac:dyDescent="0.2">
      <c r="E95" s="183"/>
    </row>
    <row r="96" spans="5:5" ht="20.100000000000001" customHeight="1" x14ac:dyDescent="0.2">
      <c r="E96" s="183"/>
    </row>
    <row r="97" spans="5:5" ht="20.100000000000001" customHeight="1" x14ac:dyDescent="0.2">
      <c r="E97" s="183"/>
    </row>
    <row r="98" spans="5:5" ht="20.100000000000001" customHeight="1" x14ac:dyDescent="0.2">
      <c r="E98" s="183"/>
    </row>
    <row r="99" spans="5:5" ht="20.100000000000001" customHeight="1" x14ac:dyDescent="0.2">
      <c r="E99" s="183"/>
    </row>
    <row r="100" spans="5:5" ht="20.100000000000001" customHeight="1" x14ac:dyDescent="0.2">
      <c r="E100" s="183"/>
    </row>
    <row r="101" spans="5:5" ht="20.100000000000001" customHeight="1" x14ac:dyDescent="0.2">
      <c r="E101" s="183"/>
    </row>
    <row r="102" spans="5:5" ht="20.100000000000001" customHeight="1" x14ac:dyDescent="0.2">
      <c r="E102" s="183"/>
    </row>
    <row r="103" spans="5:5" ht="20.100000000000001" customHeight="1" x14ac:dyDescent="0.2">
      <c r="E103" s="183"/>
    </row>
    <row r="104" spans="5:5" ht="20.100000000000001" customHeight="1" x14ac:dyDescent="0.2">
      <c r="E104" s="183"/>
    </row>
    <row r="105" spans="5:5" ht="20.100000000000001" customHeight="1" x14ac:dyDescent="0.2">
      <c r="E105" s="183"/>
    </row>
    <row r="106" spans="5:5" ht="20.100000000000001" customHeight="1" x14ac:dyDescent="0.2">
      <c r="E106" s="183"/>
    </row>
    <row r="107" spans="5:5" ht="20.100000000000001" customHeight="1" x14ac:dyDescent="0.2">
      <c r="E107" s="183"/>
    </row>
    <row r="108" spans="5:5" ht="20.100000000000001" customHeight="1" x14ac:dyDescent="0.2">
      <c r="E108" s="183"/>
    </row>
    <row r="109" spans="5:5" ht="20.100000000000001" customHeight="1" x14ac:dyDescent="0.2">
      <c r="E109" s="183"/>
    </row>
    <row r="110" spans="5:5" ht="20.100000000000001" customHeight="1" x14ac:dyDescent="0.2">
      <c r="E110" s="183"/>
    </row>
    <row r="111" spans="5:5" ht="20.100000000000001" customHeight="1" x14ac:dyDescent="0.2">
      <c r="E111" s="183"/>
    </row>
    <row r="112" spans="5:5" ht="20.100000000000001" customHeight="1" x14ac:dyDescent="0.2">
      <c r="E112" s="183"/>
    </row>
    <row r="113" spans="5:5" ht="20.100000000000001" customHeight="1" x14ac:dyDescent="0.2">
      <c r="E113" s="183"/>
    </row>
    <row r="114" spans="5:5" ht="20.100000000000001" customHeight="1" x14ac:dyDescent="0.2">
      <c r="E114" s="183"/>
    </row>
    <row r="115" spans="5:5" ht="20.100000000000001" customHeight="1" x14ac:dyDescent="0.2">
      <c r="E115" s="183"/>
    </row>
    <row r="116" spans="5:5" ht="20.100000000000001" customHeight="1" x14ac:dyDescent="0.2">
      <c r="E116" s="183"/>
    </row>
    <row r="117" spans="5:5" ht="20.100000000000001" customHeight="1" x14ac:dyDescent="0.2">
      <c r="E117" s="183"/>
    </row>
    <row r="118" spans="5:5" ht="20.100000000000001" customHeight="1" x14ac:dyDescent="0.2">
      <c r="E118" s="183"/>
    </row>
    <row r="119" spans="5:5" ht="20.100000000000001" customHeight="1" x14ac:dyDescent="0.2">
      <c r="E119" s="183"/>
    </row>
    <row r="120" spans="5:5" ht="20.100000000000001" customHeight="1" x14ac:dyDescent="0.2">
      <c r="E120" s="183"/>
    </row>
    <row r="121" spans="5:5" ht="20.100000000000001" customHeight="1" x14ac:dyDescent="0.2">
      <c r="E121" s="183"/>
    </row>
    <row r="122" spans="5:5" ht="20.100000000000001" customHeight="1" x14ac:dyDescent="0.2">
      <c r="E122" s="183"/>
    </row>
    <row r="123" spans="5:5" ht="20.100000000000001" customHeight="1" x14ac:dyDescent="0.2">
      <c r="E123" s="183"/>
    </row>
    <row r="124" spans="5:5" ht="20.100000000000001" customHeight="1" x14ac:dyDescent="0.2">
      <c r="E124" s="183"/>
    </row>
    <row r="125" spans="5:5" ht="20.100000000000001" customHeight="1" x14ac:dyDescent="0.2">
      <c r="E125" s="183"/>
    </row>
    <row r="126" spans="5:5" ht="20.100000000000001" customHeight="1" x14ac:dyDescent="0.2">
      <c r="E126" s="183"/>
    </row>
    <row r="127" spans="5:5" ht="20.100000000000001" customHeight="1" x14ac:dyDescent="0.2">
      <c r="E127" s="183"/>
    </row>
    <row r="128" spans="5:5" ht="20.100000000000001" customHeight="1" x14ac:dyDescent="0.2">
      <c r="E128" s="183"/>
    </row>
    <row r="129" spans="5:5" ht="20.100000000000001" customHeight="1" x14ac:dyDescent="0.2">
      <c r="E129" s="183"/>
    </row>
    <row r="130" spans="5:5" ht="20.100000000000001" customHeight="1" x14ac:dyDescent="0.2">
      <c r="E130" s="183"/>
    </row>
    <row r="131" spans="5:5" ht="20.100000000000001" customHeight="1" x14ac:dyDescent="0.2">
      <c r="E131" s="183"/>
    </row>
    <row r="132" spans="5:5" ht="20.100000000000001" customHeight="1" x14ac:dyDescent="0.2">
      <c r="E132" s="183"/>
    </row>
    <row r="133" spans="5:5" ht="20.100000000000001" customHeight="1" x14ac:dyDescent="0.2">
      <c r="E133" s="183"/>
    </row>
    <row r="134" spans="5:5" ht="20.100000000000001" customHeight="1" x14ac:dyDescent="0.2">
      <c r="E134" s="183"/>
    </row>
    <row r="135" spans="5:5" ht="20.100000000000001" customHeight="1" x14ac:dyDescent="0.2">
      <c r="E135" s="183"/>
    </row>
    <row r="136" spans="5:5" ht="20.100000000000001" customHeight="1" x14ac:dyDescent="0.2">
      <c r="E136" s="183"/>
    </row>
    <row r="137" spans="5:5" ht="20.100000000000001" customHeight="1" x14ac:dyDescent="0.2">
      <c r="E137" s="183"/>
    </row>
    <row r="138" spans="5:5" ht="20.100000000000001" customHeight="1" x14ac:dyDescent="0.2">
      <c r="E138" s="183"/>
    </row>
    <row r="139" spans="5:5" ht="20.100000000000001" customHeight="1" x14ac:dyDescent="0.2">
      <c r="E139" s="183"/>
    </row>
    <row r="140" spans="5:5" ht="20.100000000000001" customHeight="1" x14ac:dyDescent="0.2">
      <c r="E140" s="183"/>
    </row>
    <row r="141" spans="5:5" ht="20.100000000000001" customHeight="1" x14ac:dyDescent="0.2">
      <c r="E141" s="183"/>
    </row>
    <row r="142" spans="5:5" ht="20.100000000000001" customHeight="1" x14ac:dyDescent="0.2">
      <c r="E142" s="183"/>
    </row>
    <row r="143" spans="5:5" ht="20.100000000000001" customHeight="1" x14ac:dyDescent="0.2">
      <c r="E143" s="183"/>
    </row>
    <row r="144" spans="5:5" ht="20.100000000000001" customHeight="1" x14ac:dyDescent="0.2">
      <c r="E144" s="183"/>
    </row>
    <row r="145" spans="5:5" ht="20.100000000000001" customHeight="1" x14ac:dyDescent="0.2">
      <c r="E145" s="183"/>
    </row>
    <row r="146" spans="5:5" ht="20.100000000000001" customHeight="1" x14ac:dyDescent="0.2">
      <c r="E146" s="183"/>
    </row>
    <row r="147" spans="5:5" ht="20.100000000000001" customHeight="1" x14ac:dyDescent="0.2">
      <c r="E147" s="183"/>
    </row>
    <row r="148" spans="5:5" ht="20.100000000000001" customHeight="1" x14ac:dyDescent="0.2">
      <c r="E148" s="183"/>
    </row>
    <row r="149" spans="5:5" ht="20.100000000000001" customHeight="1" x14ac:dyDescent="0.2">
      <c r="E149" s="183"/>
    </row>
    <row r="150" spans="5:5" ht="20.100000000000001" customHeight="1" x14ac:dyDescent="0.2">
      <c r="E150" s="183"/>
    </row>
    <row r="151" spans="5:5" ht="20.100000000000001" customHeight="1" x14ac:dyDescent="0.2">
      <c r="E151" s="183"/>
    </row>
    <row r="152" spans="5:5" ht="20.100000000000001" customHeight="1" x14ac:dyDescent="0.2">
      <c r="E152" s="183"/>
    </row>
    <row r="153" spans="5:5" ht="20.100000000000001" customHeight="1" x14ac:dyDescent="0.2">
      <c r="E153" s="183"/>
    </row>
    <row r="154" spans="5:5" ht="20.100000000000001" customHeight="1" x14ac:dyDescent="0.2">
      <c r="E154" s="183"/>
    </row>
    <row r="155" spans="5:5" ht="20.100000000000001" customHeight="1" x14ac:dyDescent="0.2">
      <c r="E155" s="183"/>
    </row>
    <row r="156" spans="5:5" ht="20.100000000000001" customHeight="1" x14ac:dyDescent="0.2">
      <c r="E156" s="183"/>
    </row>
    <row r="157" spans="5:5" ht="20.100000000000001" customHeight="1" x14ac:dyDescent="0.2">
      <c r="E157" s="183"/>
    </row>
    <row r="158" spans="5:5" ht="20.100000000000001" customHeight="1" x14ac:dyDescent="0.2">
      <c r="E158" s="183"/>
    </row>
    <row r="159" spans="5:5" ht="20.100000000000001" customHeight="1" x14ac:dyDescent="0.2">
      <c r="E159" s="183"/>
    </row>
    <row r="160" spans="5:5" ht="20.100000000000001" customHeight="1" x14ac:dyDescent="0.2">
      <c r="E160" s="183"/>
    </row>
    <row r="161" spans="5:5" ht="20.100000000000001" customHeight="1" x14ac:dyDescent="0.2">
      <c r="E161" s="183"/>
    </row>
    <row r="162" spans="5:5" ht="20.100000000000001" customHeight="1" x14ac:dyDescent="0.2">
      <c r="E162" s="184"/>
    </row>
  </sheetData>
  <mergeCells count="2">
    <mergeCell ref="C6:C7"/>
    <mergeCell ref="E6:E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F7E6C4-5ED9-4370-963A-6F1EF734DE51}">
  <dimension ref="A1:G59"/>
  <sheetViews>
    <sheetView zoomScaleNormal="100" workbookViewId="0">
      <selection activeCell="E14" sqref="E14"/>
    </sheetView>
  </sheetViews>
  <sheetFormatPr defaultColWidth="12" defaultRowHeight="14.25" x14ac:dyDescent="0.2"/>
  <cols>
    <col min="1" max="1" width="8" style="9" customWidth="1"/>
    <col min="2" max="2" width="81.28515625" style="4" customWidth="1"/>
    <col min="3" max="3" width="37.7109375" style="4" customWidth="1"/>
    <col min="4" max="4" width="18" style="4" customWidth="1"/>
    <col min="5" max="5" width="19.28515625" style="4" customWidth="1"/>
    <col min="6" max="6" width="1.28515625" style="4" customWidth="1"/>
    <col min="7" max="7" width="19.28515625" style="4" customWidth="1"/>
    <col min="8" max="194" width="12" style="4"/>
    <col min="195" max="195" width="2.28515625" style="4" customWidth="1"/>
    <col min="196" max="256" width="12" style="4"/>
    <col min="257" max="257" width="8" style="4" customWidth="1"/>
    <col min="258" max="258" width="81.28515625" style="4" customWidth="1"/>
    <col min="259" max="259" width="37.7109375" style="4" customWidth="1"/>
    <col min="260" max="260" width="1.28515625" style="4" customWidth="1"/>
    <col min="261" max="261" width="19.28515625" style="4" customWidth="1"/>
    <col min="262" max="262" width="1.28515625" style="4" customWidth="1"/>
    <col min="263" max="263" width="19.28515625" style="4" customWidth="1"/>
    <col min="264" max="450" width="12" style="4"/>
    <col min="451" max="451" width="2.28515625" style="4" customWidth="1"/>
    <col min="452" max="512" width="12" style="4"/>
    <col min="513" max="513" width="8" style="4" customWidth="1"/>
    <col min="514" max="514" width="81.28515625" style="4" customWidth="1"/>
    <col min="515" max="515" width="37.7109375" style="4" customWidth="1"/>
    <col min="516" max="516" width="1.28515625" style="4" customWidth="1"/>
    <col min="517" max="517" width="19.28515625" style="4" customWidth="1"/>
    <col min="518" max="518" width="1.28515625" style="4" customWidth="1"/>
    <col min="519" max="519" width="19.28515625" style="4" customWidth="1"/>
    <col min="520" max="706" width="12" style="4"/>
    <col min="707" max="707" width="2.28515625" style="4" customWidth="1"/>
    <col min="708" max="768" width="12" style="4"/>
    <col min="769" max="769" width="8" style="4" customWidth="1"/>
    <col min="770" max="770" width="81.28515625" style="4" customWidth="1"/>
    <col min="771" max="771" width="37.7109375" style="4" customWidth="1"/>
    <col min="772" max="772" width="1.28515625" style="4" customWidth="1"/>
    <col min="773" max="773" width="19.28515625" style="4" customWidth="1"/>
    <col min="774" max="774" width="1.28515625" style="4" customWidth="1"/>
    <col min="775" max="775" width="19.28515625" style="4" customWidth="1"/>
    <col min="776" max="962" width="12" style="4"/>
    <col min="963" max="963" width="2.28515625" style="4" customWidth="1"/>
    <col min="964" max="1024" width="12" style="4"/>
    <col min="1025" max="1025" width="8" style="4" customWidth="1"/>
    <col min="1026" max="1026" width="81.28515625" style="4" customWidth="1"/>
    <col min="1027" max="1027" width="37.7109375" style="4" customWidth="1"/>
    <col min="1028" max="1028" width="1.28515625" style="4" customWidth="1"/>
    <col min="1029" max="1029" width="19.28515625" style="4" customWidth="1"/>
    <col min="1030" max="1030" width="1.28515625" style="4" customWidth="1"/>
    <col min="1031" max="1031" width="19.28515625" style="4" customWidth="1"/>
    <col min="1032" max="1218" width="12" style="4"/>
    <col min="1219" max="1219" width="2.28515625" style="4" customWidth="1"/>
    <col min="1220" max="1280" width="12" style="4"/>
    <col min="1281" max="1281" width="8" style="4" customWidth="1"/>
    <col min="1282" max="1282" width="81.28515625" style="4" customWidth="1"/>
    <col min="1283" max="1283" width="37.7109375" style="4" customWidth="1"/>
    <col min="1284" max="1284" width="1.28515625" style="4" customWidth="1"/>
    <col min="1285" max="1285" width="19.28515625" style="4" customWidth="1"/>
    <col min="1286" max="1286" width="1.28515625" style="4" customWidth="1"/>
    <col min="1287" max="1287" width="19.28515625" style="4" customWidth="1"/>
    <col min="1288" max="1474" width="12" style="4"/>
    <col min="1475" max="1475" width="2.28515625" style="4" customWidth="1"/>
    <col min="1476" max="1536" width="12" style="4"/>
    <col min="1537" max="1537" width="8" style="4" customWidth="1"/>
    <col min="1538" max="1538" width="81.28515625" style="4" customWidth="1"/>
    <col min="1539" max="1539" width="37.7109375" style="4" customWidth="1"/>
    <col min="1540" max="1540" width="1.28515625" style="4" customWidth="1"/>
    <col min="1541" max="1541" width="19.28515625" style="4" customWidth="1"/>
    <col min="1542" max="1542" width="1.28515625" style="4" customWidth="1"/>
    <col min="1543" max="1543" width="19.28515625" style="4" customWidth="1"/>
    <col min="1544" max="1730" width="12" style="4"/>
    <col min="1731" max="1731" width="2.28515625" style="4" customWidth="1"/>
    <col min="1732" max="1792" width="12" style="4"/>
    <col min="1793" max="1793" width="8" style="4" customWidth="1"/>
    <col min="1794" max="1794" width="81.28515625" style="4" customWidth="1"/>
    <col min="1795" max="1795" width="37.7109375" style="4" customWidth="1"/>
    <col min="1796" max="1796" width="1.28515625" style="4" customWidth="1"/>
    <col min="1797" max="1797" width="19.28515625" style="4" customWidth="1"/>
    <col min="1798" max="1798" width="1.28515625" style="4" customWidth="1"/>
    <col min="1799" max="1799" width="19.28515625" style="4" customWidth="1"/>
    <col min="1800" max="1986" width="12" style="4"/>
    <col min="1987" max="1987" width="2.28515625" style="4" customWidth="1"/>
    <col min="1988" max="2048" width="12" style="4"/>
    <col min="2049" max="2049" width="8" style="4" customWidth="1"/>
    <col min="2050" max="2050" width="81.28515625" style="4" customWidth="1"/>
    <col min="2051" max="2051" width="37.7109375" style="4" customWidth="1"/>
    <col min="2052" max="2052" width="1.28515625" style="4" customWidth="1"/>
    <col min="2053" max="2053" width="19.28515625" style="4" customWidth="1"/>
    <col min="2054" max="2054" width="1.28515625" style="4" customWidth="1"/>
    <col min="2055" max="2055" width="19.28515625" style="4" customWidth="1"/>
    <col min="2056" max="2242" width="12" style="4"/>
    <col min="2243" max="2243" width="2.28515625" style="4" customWidth="1"/>
    <col min="2244" max="2304" width="12" style="4"/>
    <col min="2305" max="2305" width="8" style="4" customWidth="1"/>
    <col min="2306" max="2306" width="81.28515625" style="4" customWidth="1"/>
    <col min="2307" max="2307" width="37.7109375" style="4" customWidth="1"/>
    <col min="2308" max="2308" width="1.28515625" style="4" customWidth="1"/>
    <col min="2309" max="2309" width="19.28515625" style="4" customWidth="1"/>
    <col min="2310" max="2310" width="1.28515625" style="4" customWidth="1"/>
    <col min="2311" max="2311" width="19.28515625" style="4" customWidth="1"/>
    <col min="2312" max="2498" width="12" style="4"/>
    <col min="2499" max="2499" width="2.28515625" style="4" customWidth="1"/>
    <col min="2500" max="2560" width="12" style="4"/>
    <col min="2561" max="2561" width="8" style="4" customWidth="1"/>
    <col min="2562" max="2562" width="81.28515625" style="4" customWidth="1"/>
    <col min="2563" max="2563" width="37.7109375" style="4" customWidth="1"/>
    <col min="2564" max="2564" width="1.28515625" style="4" customWidth="1"/>
    <col min="2565" max="2565" width="19.28515625" style="4" customWidth="1"/>
    <col min="2566" max="2566" width="1.28515625" style="4" customWidth="1"/>
    <col min="2567" max="2567" width="19.28515625" style="4" customWidth="1"/>
    <col min="2568" max="2754" width="12" style="4"/>
    <col min="2755" max="2755" width="2.28515625" style="4" customWidth="1"/>
    <col min="2756" max="2816" width="12" style="4"/>
    <col min="2817" max="2817" width="8" style="4" customWidth="1"/>
    <col min="2818" max="2818" width="81.28515625" style="4" customWidth="1"/>
    <col min="2819" max="2819" width="37.7109375" style="4" customWidth="1"/>
    <col min="2820" max="2820" width="1.28515625" style="4" customWidth="1"/>
    <col min="2821" max="2821" width="19.28515625" style="4" customWidth="1"/>
    <col min="2822" max="2822" width="1.28515625" style="4" customWidth="1"/>
    <col min="2823" max="2823" width="19.28515625" style="4" customWidth="1"/>
    <col min="2824" max="3010" width="12" style="4"/>
    <col min="3011" max="3011" width="2.28515625" style="4" customWidth="1"/>
    <col min="3012" max="3072" width="12" style="4"/>
    <col min="3073" max="3073" width="8" style="4" customWidth="1"/>
    <col min="3074" max="3074" width="81.28515625" style="4" customWidth="1"/>
    <col min="3075" max="3075" width="37.7109375" style="4" customWidth="1"/>
    <col min="3076" max="3076" width="1.28515625" style="4" customWidth="1"/>
    <col min="3077" max="3077" width="19.28515625" style="4" customWidth="1"/>
    <col min="3078" max="3078" width="1.28515625" style="4" customWidth="1"/>
    <col min="3079" max="3079" width="19.28515625" style="4" customWidth="1"/>
    <col min="3080" max="3266" width="12" style="4"/>
    <col min="3267" max="3267" width="2.28515625" style="4" customWidth="1"/>
    <col min="3268" max="3328" width="12" style="4"/>
    <col min="3329" max="3329" width="8" style="4" customWidth="1"/>
    <col min="3330" max="3330" width="81.28515625" style="4" customWidth="1"/>
    <col min="3331" max="3331" width="37.7109375" style="4" customWidth="1"/>
    <col min="3332" max="3332" width="1.28515625" style="4" customWidth="1"/>
    <col min="3333" max="3333" width="19.28515625" style="4" customWidth="1"/>
    <col min="3334" max="3334" width="1.28515625" style="4" customWidth="1"/>
    <col min="3335" max="3335" width="19.28515625" style="4" customWidth="1"/>
    <col min="3336" max="3522" width="12" style="4"/>
    <col min="3523" max="3523" width="2.28515625" style="4" customWidth="1"/>
    <col min="3524" max="3584" width="12" style="4"/>
    <col min="3585" max="3585" width="8" style="4" customWidth="1"/>
    <col min="3586" max="3586" width="81.28515625" style="4" customWidth="1"/>
    <col min="3587" max="3587" width="37.7109375" style="4" customWidth="1"/>
    <col min="3588" max="3588" width="1.28515625" style="4" customWidth="1"/>
    <col min="3589" max="3589" width="19.28515625" style="4" customWidth="1"/>
    <col min="3590" max="3590" width="1.28515625" style="4" customWidth="1"/>
    <col min="3591" max="3591" width="19.28515625" style="4" customWidth="1"/>
    <col min="3592" max="3778" width="12" style="4"/>
    <col min="3779" max="3779" width="2.28515625" style="4" customWidth="1"/>
    <col min="3780" max="3840" width="12" style="4"/>
    <col min="3841" max="3841" width="8" style="4" customWidth="1"/>
    <col min="3842" max="3842" width="81.28515625" style="4" customWidth="1"/>
    <col min="3843" max="3843" width="37.7109375" style="4" customWidth="1"/>
    <col min="3844" max="3844" width="1.28515625" style="4" customWidth="1"/>
    <col min="3845" max="3845" width="19.28515625" style="4" customWidth="1"/>
    <col min="3846" max="3846" width="1.28515625" style="4" customWidth="1"/>
    <col min="3847" max="3847" width="19.28515625" style="4" customWidth="1"/>
    <col min="3848" max="4034" width="12" style="4"/>
    <col min="4035" max="4035" width="2.28515625" style="4" customWidth="1"/>
    <col min="4036" max="4096" width="12" style="4"/>
    <col min="4097" max="4097" width="8" style="4" customWidth="1"/>
    <col min="4098" max="4098" width="81.28515625" style="4" customWidth="1"/>
    <col min="4099" max="4099" width="37.7109375" style="4" customWidth="1"/>
    <col min="4100" max="4100" width="1.28515625" style="4" customWidth="1"/>
    <col min="4101" max="4101" width="19.28515625" style="4" customWidth="1"/>
    <col min="4102" max="4102" width="1.28515625" style="4" customWidth="1"/>
    <col min="4103" max="4103" width="19.28515625" style="4" customWidth="1"/>
    <col min="4104" max="4290" width="12" style="4"/>
    <col min="4291" max="4291" width="2.28515625" style="4" customWidth="1"/>
    <col min="4292" max="4352" width="12" style="4"/>
    <col min="4353" max="4353" width="8" style="4" customWidth="1"/>
    <col min="4354" max="4354" width="81.28515625" style="4" customWidth="1"/>
    <col min="4355" max="4355" width="37.7109375" style="4" customWidth="1"/>
    <col min="4356" max="4356" width="1.28515625" style="4" customWidth="1"/>
    <col min="4357" max="4357" width="19.28515625" style="4" customWidth="1"/>
    <col min="4358" max="4358" width="1.28515625" style="4" customWidth="1"/>
    <col min="4359" max="4359" width="19.28515625" style="4" customWidth="1"/>
    <col min="4360" max="4546" width="12" style="4"/>
    <col min="4547" max="4547" width="2.28515625" style="4" customWidth="1"/>
    <col min="4548" max="4608" width="12" style="4"/>
    <col min="4609" max="4609" width="8" style="4" customWidth="1"/>
    <col min="4610" max="4610" width="81.28515625" style="4" customWidth="1"/>
    <col min="4611" max="4611" width="37.7109375" style="4" customWidth="1"/>
    <col min="4612" max="4612" width="1.28515625" style="4" customWidth="1"/>
    <col min="4613" max="4613" width="19.28515625" style="4" customWidth="1"/>
    <col min="4614" max="4614" width="1.28515625" style="4" customWidth="1"/>
    <col min="4615" max="4615" width="19.28515625" style="4" customWidth="1"/>
    <col min="4616" max="4802" width="12" style="4"/>
    <col min="4803" max="4803" width="2.28515625" style="4" customWidth="1"/>
    <col min="4804" max="4864" width="12" style="4"/>
    <col min="4865" max="4865" width="8" style="4" customWidth="1"/>
    <col min="4866" max="4866" width="81.28515625" style="4" customWidth="1"/>
    <col min="4867" max="4867" width="37.7109375" style="4" customWidth="1"/>
    <col min="4868" max="4868" width="1.28515625" style="4" customWidth="1"/>
    <col min="4869" max="4869" width="19.28515625" style="4" customWidth="1"/>
    <col min="4870" max="4870" width="1.28515625" style="4" customWidth="1"/>
    <col min="4871" max="4871" width="19.28515625" style="4" customWidth="1"/>
    <col min="4872" max="5058" width="12" style="4"/>
    <col min="5059" max="5059" width="2.28515625" style="4" customWidth="1"/>
    <col min="5060" max="5120" width="12" style="4"/>
    <col min="5121" max="5121" width="8" style="4" customWidth="1"/>
    <col min="5122" max="5122" width="81.28515625" style="4" customWidth="1"/>
    <col min="5123" max="5123" width="37.7109375" style="4" customWidth="1"/>
    <col min="5124" max="5124" width="1.28515625" style="4" customWidth="1"/>
    <col min="5125" max="5125" width="19.28515625" style="4" customWidth="1"/>
    <col min="5126" max="5126" width="1.28515625" style="4" customWidth="1"/>
    <col min="5127" max="5127" width="19.28515625" style="4" customWidth="1"/>
    <col min="5128" max="5314" width="12" style="4"/>
    <col min="5315" max="5315" width="2.28515625" style="4" customWidth="1"/>
    <col min="5316" max="5376" width="12" style="4"/>
    <col min="5377" max="5377" width="8" style="4" customWidth="1"/>
    <col min="5378" max="5378" width="81.28515625" style="4" customWidth="1"/>
    <col min="5379" max="5379" width="37.7109375" style="4" customWidth="1"/>
    <col min="5380" max="5380" width="1.28515625" style="4" customWidth="1"/>
    <col min="5381" max="5381" width="19.28515625" style="4" customWidth="1"/>
    <col min="5382" max="5382" width="1.28515625" style="4" customWidth="1"/>
    <col min="5383" max="5383" width="19.28515625" style="4" customWidth="1"/>
    <col min="5384" max="5570" width="12" style="4"/>
    <col min="5571" max="5571" width="2.28515625" style="4" customWidth="1"/>
    <col min="5572" max="5632" width="12" style="4"/>
    <col min="5633" max="5633" width="8" style="4" customWidth="1"/>
    <col min="5634" max="5634" width="81.28515625" style="4" customWidth="1"/>
    <col min="5635" max="5635" width="37.7109375" style="4" customWidth="1"/>
    <col min="5636" max="5636" width="1.28515625" style="4" customWidth="1"/>
    <col min="5637" max="5637" width="19.28515625" style="4" customWidth="1"/>
    <col min="5638" max="5638" width="1.28515625" style="4" customWidth="1"/>
    <col min="5639" max="5639" width="19.28515625" style="4" customWidth="1"/>
    <col min="5640" max="5826" width="12" style="4"/>
    <col min="5827" max="5827" width="2.28515625" style="4" customWidth="1"/>
    <col min="5828" max="5888" width="12" style="4"/>
    <col min="5889" max="5889" width="8" style="4" customWidth="1"/>
    <col min="5890" max="5890" width="81.28515625" style="4" customWidth="1"/>
    <col min="5891" max="5891" width="37.7109375" style="4" customWidth="1"/>
    <col min="5892" max="5892" width="1.28515625" style="4" customWidth="1"/>
    <col min="5893" max="5893" width="19.28515625" style="4" customWidth="1"/>
    <col min="5894" max="5894" width="1.28515625" style="4" customWidth="1"/>
    <col min="5895" max="5895" width="19.28515625" style="4" customWidth="1"/>
    <col min="5896" max="6082" width="12" style="4"/>
    <col min="6083" max="6083" width="2.28515625" style="4" customWidth="1"/>
    <col min="6084" max="6144" width="12" style="4"/>
    <col min="6145" max="6145" width="8" style="4" customWidth="1"/>
    <col min="6146" max="6146" width="81.28515625" style="4" customWidth="1"/>
    <col min="6147" max="6147" width="37.7109375" style="4" customWidth="1"/>
    <col min="6148" max="6148" width="1.28515625" style="4" customWidth="1"/>
    <col min="6149" max="6149" width="19.28515625" style="4" customWidth="1"/>
    <col min="6150" max="6150" width="1.28515625" style="4" customWidth="1"/>
    <col min="6151" max="6151" width="19.28515625" style="4" customWidth="1"/>
    <col min="6152" max="6338" width="12" style="4"/>
    <col min="6339" max="6339" width="2.28515625" style="4" customWidth="1"/>
    <col min="6340" max="6400" width="12" style="4"/>
    <col min="6401" max="6401" width="8" style="4" customWidth="1"/>
    <col min="6402" max="6402" width="81.28515625" style="4" customWidth="1"/>
    <col min="6403" max="6403" width="37.7109375" style="4" customWidth="1"/>
    <col min="6404" max="6404" width="1.28515625" style="4" customWidth="1"/>
    <col min="6405" max="6405" width="19.28515625" style="4" customWidth="1"/>
    <col min="6406" max="6406" width="1.28515625" style="4" customWidth="1"/>
    <col min="6407" max="6407" width="19.28515625" style="4" customWidth="1"/>
    <col min="6408" max="6594" width="12" style="4"/>
    <col min="6595" max="6595" width="2.28515625" style="4" customWidth="1"/>
    <col min="6596" max="6656" width="12" style="4"/>
    <col min="6657" max="6657" width="8" style="4" customWidth="1"/>
    <col min="6658" max="6658" width="81.28515625" style="4" customWidth="1"/>
    <col min="6659" max="6659" width="37.7109375" style="4" customWidth="1"/>
    <col min="6660" max="6660" width="1.28515625" style="4" customWidth="1"/>
    <col min="6661" max="6661" width="19.28515625" style="4" customWidth="1"/>
    <col min="6662" max="6662" width="1.28515625" style="4" customWidth="1"/>
    <col min="6663" max="6663" width="19.28515625" style="4" customWidth="1"/>
    <col min="6664" max="6850" width="12" style="4"/>
    <col min="6851" max="6851" width="2.28515625" style="4" customWidth="1"/>
    <col min="6852" max="6912" width="12" style="4"/>
    <col min="6913" max="6913" width="8" style="4" customWidth="1"/>
    <col min="6914" max="6914" width="81.28515625" style="4" customWidth="1"/>
    <col min="6915" max="6915" width="37.7109375" style="4" customWidth="1"/>
    <col min="6916" max="6916" width="1.28515625" style="4" customWidth="1"/>
    <col min="6917" max="6917" width="19.28515625" style="4" customWidth="1"/>
    <col min="6918" max="6918" width="1.28515625" style="4" customWidth="1"/>
    <col min="6919" max="6919" width="19.28515625" style="4" customWidth="1"/>
    <col min="6920" max="7106" width="12" style="4"/>
    <col min="7107" max="7107" width="2.28515625" style="4" customWidth="1"/>
    <col min="7108" max="7168" width="12" style="4"/>
    <col min="7169" max="7169" width="8" style="4" customWidth="1"/>
    <col min="7170" max="7170" width="81.28515625" style="4" customWidth="1"/>
    <col min="7171" max="7171" width="37.7109375" style="4" customWidth="1"/>
    <col min="7172" max="7172" width="1.28515625" style="4" customWidth="1"/>
    <col min="7173" max="7173" width="19.28515625" style="4" customWidth="1"/>
    <col min="7174" max="7174" width="1.28515625" style="4" customWidth="1"/>
    <col min="7175" max="7175" width="19.28515625" style="4" customWidth="1"/>
    <col min="7176" max="7362" width="12" style="4"/>
    <col min="7363" max="7363" width="2.28515625" style="4" customWidth="1"/>
    <col min="7364" max="7424" width="12" style="4"/>
    <col min="7425" max="7425" width="8" style="4" customWidth="1"/>
    <col min="7426" max="7426" width="81.28515625" style="4" customWidth="1"/>
    <col min="7427" max="7427" width="37.7109375" style="4" customWidth="1"/>
    <col min="7428" max="7428" width="1.28515625" style="4" customWidth="1"/>
    <col min="7429" max="7429" width="19.28515625" style="4" customWidth="1"/>
    <col min="7430" max="7430" width="1.28515625" style="4" customWidth="1"/>
    <col min="7431" max="7431" width="19.28515625" style="4" customWidth="1"/>
    <col min="7432" max="7618" width="12" style="4"/>
    <col min="7619" max="7619" width="2.28515625" style="4" customWidth="1"/>
    <col min="7620" max="7680" width="12" style="4"/>
    <col min="7681" max="7681" width="8" style="4" customWidth="1"/>
    <col min="7682" max="7682" width="81.28515625" style="4" customWidth="1"/>
    <col min="7683" max="7683" width="37.7109375" style="4" customWidth="1"/>
    <col min="7684" max="7684" width="1.28515625" style="4" customWidth="1"/>
    <col min="7685" max="7685" width="19.28515625" style="4" customWidth="1"/>
    <col min="7686" max="7686" width="1.28515625" style="4" customWidth="1"/>
    <col min="7687" max="7687" width="19.28515625" style="4" customWidth="1"/>
    <col min="7688" max="7874" width="12" style="4"/>
    <col min="7875" max="7875" width="2.28515625" style="4" customWidth="1"/>
    <col min="7876" max="7936" width="12" style="4"/>
    <col min="7937" max="7937" width="8" style="4" customWidth="1"/>
    <col min="7938" max="7938" width="81.28515625" style="4" customWidth="1"/>
    <col min="7939" max="7939" width="37.7109375" style="4" customWidth="1"/>
    <col min="7940" max="7940" width="1.28515625" style="4" customWidth="1"/>
    <col min="7941" max="7941" width="19.28515625" style="4" customWidth="1"/>
    <col min="7942" max="7942" width="1.28515625" style="4" customWidth="1"/>
    <col min="7943" max="7943" width="19.28515625" style="4" customWidth="1"/>
    <col min="7944" max="8130" width="12" style="4"/>
    <col min="8131" max="8131" width="2.28515625" style="4" customWidth="1"/>
    <col min="8132" max="8192" width="12" style="4"/>
    <col min="8193" max="8193" width="8" style="4" customWidth="1"/>
    <col min="8194" max="8194" width="81.28515625" style="4" customWidth="1"/>
    <col min="8195" max="8195" width="37.7109375" style="4" customWidth="1"/>
    <col min="8196" max="8196" width="1.28515625" style="4" customWidth="1"/>
    <col min="8197" max="8197" width="19.28515625" style="4" customWidth="1"/>
    <col min="8198" max="8198" width="1.28515625" style="4" customWidth="1"/>
    <col min="8199" max="8199" width="19.28515625" style="4" customWidth="1"/>
    <col min="8200" max="8386" width="12" style="4"/>
    <col min="8387" max="8387" width="2.28515625" style="4" customWidth="1"/>
    <col min="8388" max="8448" width="12" style="4"/>
    <col min="8449" max="8449" width="8" style="4" customWidth="1"/>
    <col min="8450" max="8450" width="81.28515625" style="4" customWidth="1"/>
    <col min="8451" max="8451" width="37.7109375" style="4" customWidth="1"/>
    <col min="8452" max="8452" width="1.28515625" style="4" customWidth="1"/>
    <col min="8453" max="8453" width="19.28515625" style="4" customWidth="1"/>
    <col min="8454" max="8454" width="1.28515625" style="4" customWidth="1"/>
    <col min="8455" max="8455" width="19.28515625" style="4" customWidth="1"/>
    <col min="8456" max="8642" width="12" style="4"/>
    <col min="8643" max="8643" width="2.28515625" style="4" customWidth="1"/>
    <col min="8644" max="8704" width="12" style="4"/>
    <col min="8705" max="8705" width="8" style="4" customWidth="1"/>
    <col min="8706" max="8706" width="81.28515625" style="4" customWidth="1"/>
    <col min="8707" max="8707" width="37.7109375" style="4" customWidth="1"/>
    <col min="8708" max="8708" width="1.28515625" style="4" customWidth="1"/>
    <col min="8709" max="8709" width="19.28515625" style="4" customWidth="1"/>
    <col min="8710" max="8710" width="1.28515625" style="4" customWidth="1"/>
    <col min="8711" max="8711" width="19.28515625" style="4" customWidth="1"/>
    <col min="8712" max="8898" width="12" style="4"/>
    <col min="8899" max="8899" width="2.28515625" style="4" customWidth="1"/>
    <col min="8900" max="8960" width="12" style="4"/>
    <col min="8961" max="8961" width="8" style="4" customWidth="1"/>
    <col min="8962" max="8962" width="81.28515625" style="4" customWidth="1"/>
    <col min="8963" max="8963" width="37.7109375" style="4" customWidth="1"/>
    <col min="8964" max="8964" width="1.28515625" style="4" customWidth="1"/>
    <col min="8965" max="8965" width="19.28515625" style="4" customWidth="1"/>
    <col min="8966" max="8966" width="1.28515625" style="4" customWidth="1"/>
    <col min="8967" max="8967" width="19.28515625" style="4" customWidth="1"/>
    <col min="8968" max="9154" width="12" style="4"/>
    <col min="9155" max="9155" width="2.28515625" style="4" customWidth="1"/>
    <col min="9156" max="9216" width="12" style="4"/>
    <col min="9217" max="9217" width="8" style="4" customWidth="1"/>
    <col min="9218" max="9218" width="81.28515625" style="4" customWidth="1"/>
    <col min="9219" max="9219" width="37.7109375" style="4" customWidth="1"/>
    <col min="9220" max="9220" width="1.28515625" style="4" customWidth="1"/>
    <col min="9221" max="9221" width="19.28515625" style="4" customWidth="1"/>
    <col min="9222" max="9222" width="1.28515625" style="4" customWidth="1"/>
    <col min="9223" max="9223" width="19.28515625" style="4" customWidth="1"/>
    <col min="9224" max="9410" width="12" style="4"/>
    <col min="9411" max="9411" width="2.28515625" style="4" customWidth="1"/>
    <col min="9412" max="9472" width="12" style="4"/>
    <col min="9473" max="9473" width="8" style="4" customWidth="1"/>
    <col min="9474" max="9474" width="81.28515625" style="4" customWidth="1"/>
    <col min="9475" max="9475" width="37.7109375" style="4" customWidth="1"/>
    <col min="9476" max="9476" width="1.28515625" style="4" customWidth="1"/>
    <col min="9477" max="9477" width="19.28515625" style="4" customWidth="1"/>
    <col min="9478" max="9478" width="1.28515625" style="4" customWidth="1"/>
    <col min="9479" max="9479" width="19.28515625" style="4" customWidth="1"/>
    <col min="9480" max="9666" width="12" style="4"/>
    <col min="9667" max="9667" width="2.28515625" style="4" customWidth="1"/>
    <col min="9668" max="9728" width="12" style="4"/>
    <col min="9729" max="9729" width="8" style="4" customWidth="1"/>
    <col min="9730" max="9730" width="81.28515625" style="4" customWidth="1"/>
    <col min="9731" max="9731" width="37.7109375" style="4" customWidth="1"/>
    <col min="9732" max="9732" width="1.28515625" style="4" customWidth="1"/>
    <col min="9733" max="9733" width="19.28515625" style="4" customWidth="1"/>
    <col min="9734" max="9734" width="1.28515625" style="4" customWidth="1"/>
    <col min="9735" max="9735" width="19.28515625" style="4" customWidth="1"/>
    <col min="9736" max="9922" width="12" style="4"/>
    <col min="9923" max="9923" width="2.28515625" style="4" customWidth="1"/>
    <col min="9924" max="9984" width="12" style="4"/>
    <col min="9985" max="9985" width="8" style="4" customWidth="1"/>
    <col min="9986" max="9986" width="81.28515625" style="4" customWidth="1"/>
    <col min="9987" max="9987" width="37.7109375" style="4" customWidth="1"/>
    <col min="9988" max="9988" width="1.28515625" style="4" customWidth="1"/>
    <col min="9989" max="9989" width="19.28515625" style="4" customWidth="1"/>
    <col min="9990" max="9990" width="1.28515625" style="4" customWidth="1"/>
    <col min="9991" max="9991" width="19.28515625" style="4" customWidth="1"/>
    <col min="9992" max="10178" width="12" style="4"/>
    <col min="10179" max="10179" width="2.28515625" style="4" customWidth="1"/>
    <col min="10180" max="10240" width="12" style="4"/>
    <col min="10241" max="10241" width="8" style="4" customWidth="1"/>
    <col min="10242" max="10242" width="81.28515625" style="4" customWidth="1"/>
    <col min="10243" max="10243" width="37.7109375" style="4" customWidth="1"/>
    <col min="10244" max="10244" width="1.28515625" style="4" customWidth="1"/>
    <col min="10245" max="10245" width="19.28515625" style="4" customWidth="1"/>
    <col min="10246" max="10246" width="1.28515625" style="4" customWidth="1"/>
    <col min="10247" max="10247" width="19.28515625" style="4" customWidth="1"/>
    <col min="10248" max="10434" width="12" style="4"/>
    <col min="10435" max="10435" width="2.28515625" style="4" customWidth="1"/>
    <col min="10436" max="10496" width="12" style="4"/>
    <col min="10497" max="10497" width="8" style="4" customWidth="1"/>
    <col min="10498" max="10498" width="81.28515625" style="4" customWidth="1"/>
    <col min="10499" max="10499" width="37.7109375" style="4" customWidth="1"/>
    <col min="10500" max="10500" width="1.28515625" style="4" customWidth="1"/>
    <col min="10501" max="10501" width="19.28515625" style="4" customWidth="1"/>
    <col min="10502" max="10502" width="1.28515625" style="4" customWidth="1"/>
    <col min="10503" max="10503" width="19.28515625" style="4" customWidth="1"/>
    <col min="10504" max="10690" width="12" style="4"/>
    <col min="10691" max="10691" width="2.28515625" style="4" customWidth="1"/>
    <col min="10692" max="10752" width="12" style="4"/>
    <col min="10753" max="10753" width="8" style="4" customWidth="1"/>
    <col min="10754" max="10754" width="81.28515625" style="4" customWidth="1"/>
    <col min="10755" max="10755" width="37.7109375" style="4" customWidth="1"/>
    <col min="10756" max="10756" width="1.28515625" style="4" customWidth="1"/>
    <col min="10757" max="10757" width="19.28515625" style="4" customWidth="1"/>
    <col min="10758" max="10758" width="1.28515625" style="4" customWidth="1"/>
    <col min="10759" max="10759" width="19.28515625" style="4" customWidth="1"/>
    <col min="10760" max="10946" width="12" style="4"/>
    <col min="10947" max="10947" width="2.28515625" style="4" customWidth="1"/>
    <col min="10948" max="11008" width="12" style="4"/>
    <col min="11009" max="11009" width="8" style="4" customWidth="1"/>
    <col min="11010" max="11010" width="81.28515625" style="4" customWidth="1"/>
    <col min="11011" max="11011" width="37.7109375" style="4" customWidth="1"/>
    <col min="11012" max="11012" width="1.28515625" style="4" customWidth="1"/>
    <col min="11013" max="11013" width="19.28515625" style="4" customWidth="1"/>
    <col min="11014" max="11014" width="1.28515625" style="4" customWidth="1"/>
    <col min="11015" max="11015" width="19.28515625" style="4" customWidth="1"/>
    <col min="11016" max="11202" width="12" style="4"/>
    <col min="11203" max="11203" width="2.28515625" style="4" customWidth="1"/>
    <col min="11204" max="11264" width="12" style="4"/>
    <col min="11265" max="11265" width="8" style="4" customWidth="1"/>
    <col min="11266" max="11266" width="81.28515625" style="4" customWidth="1"/>
    <col min="11267" max="11267" width="37.7109375" style="4" customWidth="1"/>
    <col min="11268" max="11268" width="1.28515625" style="4" customWidth="1"/>
    <col min="11269" max="11269" width="19.28515625" style="4" customWidth="1"/>
    <col min="11270" max="11270" width="1.28515625" style="4" customWidth="1"/>
    <col min="11271" max="11271" width="19.28515625" style="4" customWidth="1"/>
    <col min="11272" max="11458" width="12" style="4"/>
    <col min="11459" max="11459" width="2.28515625" style="4" customWidth="1"/>
    <col min="11460" max="11520" width="12" style="4"/>
    <col min="11521" max="11521" width="8" style="4" customWidth="1"/>
    <col min="11522" max="11522" width="81.28515625" style="4" customWidth="1"/>
    <col min="11523" max="11523" width="37.7109375" style="4" customWidth="1"/>
    <col min="11524" max="11524" width="1.28515625" style="4" customWidth="1"/>
    <col min="11525" max="11525" width="19.28515625" style="4" customWidth="1"/>
    <col min="11526" max="11526" width="1.28515625" style="4" customWidth="1"/>
    <col min="11527" max="11527" width="19.28515625" style="4" customWidth="1"/>
    <col min="11528" max="11714" width="12" style="4"/>
    <col min="11715" max="11715" width="2.28515625" style="4" customWidth="1"/>
    <col min="11716" max="11776" width="12" style="4"/>
    <col min="11777" max="11777" width="8" style="4" customWidth="1"/>
    <col min="11778" max="11778" width="81.28515625" style="4" customWidth="1"/>
    <col min="11779" max="11779" width="37.7109375" style="4" customWidth="1"/>
    <col min="11780" max="11780" width="1.28515625" style="4" customWidth="1"/>
    <col min="11781" max="11781" width="19.28515625" style="4" customWidth="1"/>
    <col min="11782" max="11782" width="1.28515625" style="4" customWidth="1"/>
    <col min="11783" max="11783" width="19.28515625" style="4" customWidth="1"/>
    <col min="11784" max="11970" width="12" style="4"/>
    <col min="11971" max="11971" width="2.28515625" style="4" customWidth="1"/>
    <col min="11972" max="12032" width="12" style="4"/>
    <col min="12033" max="12033" width="8" style="4" customWidth="1"/>
    <col min="12034" max="12034" width="81.28515625" style="4" customWidth="1"/>
    <col min="12035" max="12035" width="37.7109375" style="4" customWidth="1"/>
    <col min="12036" max="12036" width="1.28515625" style="4" customWidth="1"/>
    <col min="12037" max="12037" width="19.28515625" style="4" customWidth="1"/>
    <col min="12038" max="12038" width="1.28515625" style="4" customWidth="1"/>
    <col min="12039" max="12039" width="19.28515625" style="4" customWidth="1"/>
    <col min="12040" max="12226" width="12" style="4"/>
    <col min="12227" max="12227" width="2.28515625" style="4" customWidth="1"/>
    <col min="12228" max="12288" width="12" style="4"/>
    <col min="12289" max="12289" width="8" style="4" customWidth="1"/>
    <col min="12290" max="12290" width="81.28515625" style="4" customWidth="1"/>
    <col min="12291" max="12291" width="37.7109375" style="4" customWidth="1"/>
    <col min="12292" max="12292" width="1.28515625" style="4" customWidth="1"/>
    <col min="12293" max="12293" width="19.28515625" style="4" customWidth="1"/>
    <col min="12294" max="12294" width="1.28515625" style="4" customWidth="1"/>
    <col min="12295" max="12295" width="19.28515625" style="4" customWidth="1"/>
    <col min="12296" max="12482" width="12" style="4"/>
    <col min="12483" max="12483" width="2.28515625" style="4" customWidth="1"/>
    <col min="12484" max="12544" width="12" style="4"/>
    <col min="12545" max="12545" width="8" style="4" customWidth="1"/>
    <col min="12546" max="12546" width="81.28515625" style="4" customWidth="1"/>
    <col min="12547" max="12547" width="37.7109375" style="4" customWidth="1"/>
    <col min="12548" max="12548" width="1.28515625" style="4" customWidth="1"/>
    <col min="12549" max="12549" width="19.28515625" style="4" customWidth="1"/>
    <col min="12550" max="12550" width="1.28515625" style="4" customWidth="1"/>
    <col min="12551" max="12551" width="19.28515625" style="4" customWidth="1"/>
    <col min="12552" max="12738" width="12" style="4"/>
    <col min="12739" max="12739" width="2.28515625" style="4" customWidth="1"/>
    <col min="12740" max="12800" width="12" style="4"/>
    <col min="12801" max="12801" width="8" style="4" customWidth="1"/>
    <col min="12802" max="12802" width="81.28515625" style="4" customWidth="1"/>
    <col min="12803" max="12803" width="37.7109375" style="4" customWidth="1"/>
    <col min="12804" max="12804" width="1.28515625" style="4" customWidth="1"/>
    <col min="12805" max="12805" width="19.28515625" style="4" customWidth="1"/>
    <col min="12806" max="12806" width="1.28515625" style="4" customWidth="1"/>
    <col min="12807" max="12807" width="19.28515625" style="4" customWidth="1"/>
    <col min="12808" max="12994" width="12" style="4"/>
    <col min="12995" max="12995" width="2.28515625" style="4" customWidth="1"/>
    <col min="12996" max="13056" width="12" style="4"/>
    <col min="13057" max="13057" width="8" style="4" customWidth="1"/>
    <col min="13058" max="13058" width="81.28515625" style="4" customWidth="1"/>
    <col min="13059" max="13059" width="37.7109375" style="4" customWidth="1"/>
    <col min="13060" max="13060" width="1.28515625" style="4" customWidth="1"/>
    <col min="13061" max="13061" width="19.28515625" style="4" customWidth="1"/>
    <col min="13062" max="13062" width="1.28515625" style="4" customWidth="1"/>
    <col min="13063" max="13063" width="19.28515625" style="4" customWidth="1"/>
    <col min="13064" max="13250" width="12" style="4"/>
    <col min="13251" max="13251" width="2.28515625" style="4" customWidth="1"/>
    <col min="13252" max="13312" width="12" style="4"/>
    <col min="13313" max="13313" width="8" style="4" customWidth="1"/>
    <col min="13314" max="13314" width="81.28515625" style="4" customWidth="1"/>
    <col min="13315" max="13315" width="37.7109375" style="4" customWidth="1"/>
    <col min="13316" max="13316" width="1.28515625" style="4" customWidth="1"/>
    <col min="13317" max="13317" width="19.28515625" style="4" customWidth="1"/>
    <col min="13318" max="13318" width="1.28515625" style="4" customWidth="1"/>
    <col min="13319" max="13319" width="19.28515625" style="4" customWidth="1"/>
    <col min="13320" max="13506" width="12" style="4"/>
    <col min="13507" max="13507" width="2.28515625" style="4" customWidth="1"/>
    <col min="13508" max="13568" width="12" style="4"/>
    <col min="13569" max="13569" width="8" style="4" customWidth="1"/>
    <col min="13570" max="13570" width="81.28515625" style="4" customWidth="1"/>
    <col min="13571" max="13571" width="37.7109375" style="4" customWidth="1"/>
    <col min="13572" max="13572" width="1.28515625" style="4" customWidth="1"/>
    <col min="13573" max="13573" width="19.28515625" style="4" customWidth="1"/>
    <col min="13574" max="13574" width="1.28515625" style="4" customWidth="1"/>
    <col min="13575" max="13575" width="19.28515625" style="4" customWidth="1"/>
    <col min="13576" max="13762" width="12" style="4"/>
    <col min="13763" max="13763" width="2.28515625" style="4" customWidth="1"/>
    <col min="13764" max="13824" width="12" style="4"/>
    <col min="13825" max="13825" width="8" style="4" customWidth="1"/>
    <col min="13826" max="13826" width="81.28515625" style="4" customWidth="1"/>
    <col min="13827" max="13827" width="37.7109375" style="4" customWidth="1"/>
    <col min="13828" max="13828" width="1.28515625" style="4" customWidth="1"/>
    <col min="13829" max="13829" width="19.28515625" style="4" customWidth="1"/>
    <col min="13830" max="13830" width="1.28515625" style="4" customWidth="1"/>
    <col min="13831" max="13831" width="19.28515625" style="4" customWidth="1"/>
    <col min="13832" max="14018" width="12" style="4"/>
    <col min="14019" max="14019" width="2.28515625" style="4" customWidth="1"/>
    <col min="14020" max="14080" width="12" style="4"/>
    <col min="14081" max="14081" width="8" style="4" customWidth="1"/>
    <col min="14082" max="14082" width="81.28515625" style="4" customWidth="1"/>
    <col min="14083" max="14083" width="37.7109375" style="4" customWidth="1"/>
    <col min="14084" max="14084" width="1.28515625" style="4" customWidth="1"/>
    <col min="14085" max="14085" width="19.28515625" style="4" customWidth="1"/>
    <col min="14086" max="14086" width="1.28515625" style="4" customWidth="1"/>
    <col min="14087" max="14087" width="19.28515625" style="4" customWidth="1"/>
    <col min="14088" max="14274" width="12" style="4"/>
    <col min="14275" max="14275" width="2.28515625" style="4" customWidth="1"/>
    <col min="14276" max="14336" width="12" style="4"/>
    <col min="14337" max="14337" width="8" style="4" customWidth="1"/>
    <col min="14338" max="14338" width="81.28515625" style="4" customWidth="1"/>
    <col min="14339" max="14339" width="37.7109375" style="4" customWidth="1"/>
    <col min="14340" max="14340" width="1.28515625" style="4" customWidth="1"/>
    <col min="14341" max="14341" width="19.28515625" style="4" customWidth="1"/>
    <col min="14342" max="14342" width="1.28515625" style="4" customWidth="1"/>
    <col min="14343" max="14343" width="19.28515625" style="4" customWidth="1"/>
    <col min="14344" max="14530" width="12" style="4"/>
    <col min="14531" max="14531" width="2.28515625" style="4" customWidth="1"/>
    <col min="14532" max="14592" width="12" style="4"/>
    <col min="14593" max="14593" width="8" style="4" customWidth="1"/>
    <col min="14594" max="14594" width="81.28515625" style="4" customWidth="1"/>
    <col min="14595" max="14595" width="37.7109375" style="4" customWidth="1"/>
    <col min="14596" max="14596" width="1.28515625" style="4" customWidth="1"/>
    <col min="14597" max="14597" width="19.28515625" style="4" customWidth="1"/>
    <col min="14598" max="14598" width="1.28515625" style="4" customWidth="1"/>
    <col min="14599" max="14599" width="19.28515625" style="4" customWidth="1"/>
    <col min="14600" max="14786" width="12" style="4"/>
    <col min="14787" max="14787" width="2.28515625" style="4" customWidth="1"/>
    <col min="14788" max="14848" width="12" style="4"/>
    <col min="14849" max="14849" width="8" style="4" customWidth="1"/>
    <col min="14850" max="14850" width="81.28515625" style="4" customWidth="1"/>
    <col min="14851" max="14851" width="37.7109375" style="4" customWidth="1"/>
    <col min="14852" max="14852" width="1.28515625" style="4" customWidth="1"/>
    <col min="14853" max="14853" width="19.28515625" style="4" customWidth="1"/>
    <col min="14854" max="14854" width="1.28515625" style="4" customWidth="1"/>
    <col min="14855" max="14855" width="19.28515625" style="4" customWidth="1"/>
    <col min="14856" max="15042" width="12" style="4"/>
    <col min="15043" max="15043" width="2.28515625" style="4" customWidth="1"/>
    <col min="15044" max="15104" width="12" style="4"/>
    <col min="15105" max="15105" width="8" style="4" customWidth="1"/>
    <col min="15106" max="15106" width="81.28515625" style="4" customWidth="1"/>
    <col min="15107" max="15107" width="37.7109375" style="4" customWidth="1"/>
    <col min="15108" max="15108" width="1.28515625" style="4" customWidth="1"/>
    <col min="15109" max="15109" width="19.28515625" style="4" customWidth="1"/>
    <col min="15110" max="15110" width="1.28515625" style="4" customWidth="1"/>
    <col min="15111" max="15111" width="19.28515625" style="4" customWidth="1"/>
    <col min="15112" max="15298" width="12" style="4"/>
    <col min="15299" max="15299" width="2.28515625" style="4" customWidth="1"/>
    <col min="15300" max="15360" width="12" style="4"/>
    <col min="15361" max="15361" width="8" style="4" customWidth="1"/>
    <col min="15362" max="15362" width="81.28515625" style="4" customWidth="1"/>
    <col min="15363" max="15363" width="37.7109375" style="4" customWidth="1"/>
    <col min="15364" max="15364" width="1.28515625" style="4" customWidth="1"/>
    <col min="15365" max="15365" width="19.28515625" style="4" customWidth="1"/>
    <col min="15366" max="15366" width="1.28515625" style="4" customWidth="1"/>
    <col min="15367" max="15367" width="19.28515625" style="4" customWidth="1"/>
    <col min="15368" max="15554" width="12" style="4"/>
    <col min="15555" max="15555" width="2.28515625" style="4" customWidth="1"/>
    <col min="15556" max="15616" width="12" style="4"/>
    <col min="15617" max="15617" width="8" style="4" customWidth="1"/>
    <col min="15618" max="15618" width="81.28515625" style="4" customWidth="1"/>
    <col min="15619" max="15619" width="37.7109375" style="4" customWidth="1"/>
    <col min="15620" max="15620" width="1.28515625" style="4" customWidth="1"/>
    <col min="15621" max="15621" width="19.28515625" style="4" customWidth="1"/>
    <col min="15622" max="15622" width="1.28515625" style="4" customWidth="1"/>
    <col min="15623" max="15623" width="19.28515625" style="4" customWidth="1"/>
    <col min="15624" max="15810" width="12" style="4"/>
    <col min="15811" max="15811" width="2.28515625" style="4" customWidth="1"/>
    <col min="15812" max="15872" width="12" style="4"/>
    <col min="15873" max="15873" width="8" style="4" customWidth="1"/>
    <col min="15874" max="15874" width="81.28515625" style="4" customWidth="1"/>
    <col min="15875" max="15875" width="37.7109375" style="4" customWidth="1"/>
    <col min="15876" max="15876" width="1.28515625" style="4" customWidth="1"/>
    <col min="15877" max="15877" width="19.28515625" style="4" customWidth="1"/>
    <col min="15878" max="15878" width="1.28515625" style="4" customWidth="1"/>
    <col min="15879" max="15879" width="19.28515625" style="4" customWidth="1"/>
    <col min="15880" max="16066" width="12" style="4"/>
    <col min="16067" max="16067" width="2.28515625" style="4" customWidth="1"/>
    <col min="16068" max="16128" width="12" style="4"/>
    <col min="16129" max="16129" width="8" style="4" customWidth="1"/>
    <col min="16130" max="16130" width="81.28515625" style="4" customWidth="1"/>
    <col min="16131" max="16131" width="37.7109375" style="4" customWidth="1"/>
    <col min="16132" max="16132" width="1.28515625" style="4" customWidth="1"/>
    <col min="16133" max="16133" width="19.28515625" style="4" customWidth="1"/>
    <col min="16134" max="16134" width="1.28515625" style="4" customWidth="1"/>
    <col min="16135" max="16135" width="19.28515625" style="4" customWidth="1"/>
    <col min="16136" max="16322" width="12" style="4"/>
    <col min="16323" max="16323" width="2.28515625" style="4" customWidth="1"/>
    <col min="16324" max="16384" width="12" style="4"/>
  </cols>
  <sheetData>
    <row r="1" spans="1:7" s="1" customFormat="1" ht="22.5" customHeight="1" x14ac:dyDescent="0.25">
      <c r="A1" s="185"/>
      <c r="B1" s="189" t="str">
        <f>'Project Info'!B1</f>
        <v>New River Valley Emergency Communications Regional Authority (NRVECRA)</v>
      </c>
      <c r="C1" s="186"/>
    </row>
    <row r="2" spans="1:7" s="1" customFormat="1" ht="20.25" customHeight="1" x14ac:dyDescent="0.25">
      <c r="A2" s="187"/>
      <c r="B2" s="257" t="str">
        <f>'Project Info'!B3</f>
        <v>P25 Phase 2 Radio System</v>
      </c>
      <c r="C2" s="157"/>
    </row>
    <row r="3" spans="1:7" s="1" customFormat="1" ht="20.25" customHeight="1" x14ac:dyDescent="0.25">
      <c r="A3" s="187"/>
      <c r="B3" s="190" t="str">
        <f>'Project Info'!B6</f>
        <v>Date Entered on "Project Info" Sheet</v>
      </c>
      <c r="C3" s="157"/>
    </row>
    <row r="4" spans="1:7" s="1" customFormat="1" ht="18" customHeight="1" x14ac:dyDescent="0.25">
      <c r="A4" s="187"/>
      <c r="B4" s="257" t="str">
        <f>'Project Info'!B8</f>
        <v>PROPOSER's Name Entered on "Project Info" Sheet</v>
      </c>
      <c r="C4" s="157"/>
    </row>
    <row r="5" spans="1:7" ht="12" customHeight="1" thickBot="1" x14ac:dyDescent="0.25">
      <c r="A5" s="5"/>
      <c r="B5" s="6"/>
      <c r="C5" s="7"/>
    </row>
    <row r="6" spans="1:7" ht="27.75" customHeight="1" x14ac:dyDescent="0.25">
      <c r="A6" s="8"/>
      <c r="B6" s="486" t="s">
        <v>21</v>
      </c>
      <c r="C6" s="487"/>
      <c r="E6" s="9"/>
      <c r="G6" s="9"/>
    </row>
    <row r="7" spans="1:7" ht="27.75" customHeight="1" x14ac:dyDescent="0.25">
      <c r="A7" s="188"/>
      <c r="B7" s="279" t="s">
        <v>22</v>
      </c>
      <c r="C7" s="280">
        <f>SUM(C8:C15)</f>
        <v>0</v>
      </c>
      <c r="E7" s="9"/>
      <c r="G7" s="9"/>
    </row>
    <row r="8" spans="1:7" ht="24.95" customHeight="1" x14ac:dyDescent="0.2">
      <c r="A8" s="10" t="s">
        <v>23</v>
      </c>
      <c r="B8" s="197" t="s">
        <v>24</v>
      </c>
      <c r="C8" s="11">
        <f>'A. Physical Facilities'!A2</f>
        <v>0</v>
      </c>
    </row>
    <row r="9" spans="1:7" ht="24.95" customHeight="1" x14ac:dyDescent="0.2">
      <c r="A9" s="10" t="s">
        <v>25</v>
      </c>
      <c r="B9" s="197" t="s">
        <v>26</v>
      </c>
      <c r="C9" s="11">
        <f>'B. Radio System'!A2</f>
        <v>0</v>
      </c>
    </row>
    <row r="10" spans="1:7" ht="24.95" customHeight="1" x14ac:dyDescent="0.2">
      <c r="A10" s="10" t="s">
        <v>27</v>
      </c>
      <c r="B10" s="197" t="s">
        <v>28</v>
      </c>
      <c r="C10" s="11">
        <f>'C. Connectivity Network'!A2</f>
        <v>0</v>
      </c>
    </row>
    <row r="11" spans="1:7" ht="24.95" customHeight="1" x14ac:dyDescent="0.2">
      <c r="A11" s="10" t="s">
        <v>29</v>
      </c>
      <c r="B11" s="197" t="s">
        <v>30</v>
      </c>
      <c r="C11" s="11">
        <f>'D. Dispatch'!A2</f>
        <v>0</v>
      </c>
    </row>
    <row r="12" spans="1:7" ht="25.35" customHeight="1" x14ac:dyDescent="0.2">
      <c r="A12" s="10"/>
      <c r="B12" s="197" t="s">
        <v>1118</v>
      </c>
      <c r="C12" s="469">
        <f>'D. Dispatch'!J2</f>
        <v>0</v>
      </c>
    </row>
    <row r="13" spans="1:7" ht="25.35" customHeight="1" x14ac:dyDescent="0.2">
      <c r="A13" s="10"/>
      <c r="B13" s="197" t="s">
        <v>1119</v>
      </c>
      <c r="C13" s="469">
        <f>'D. Dispatch'!O2</f>
        <v>0</v>
      </c>
    </row>
    <row r="14" spans="1:7" ht="25.35" customHeight="1" x14ac:dyDescent="0.2">
      <c r="A14" s="10"/>
      <c r="B14" s="197" t="s">
        <v>1120</v>
      </c>
      <c r="C14" s="469">
        <f>'D. Dispatch'!T2</f>
        <v>0</v>
      </c>
    </row>
    <row r="15" spans="1:7" ht="24.95" customHeight="1" x14ac:dyDescent="0.2">
      <c r="A15" s="10" t="s">
        <v>31</v>
      </c>
      <c r="B15" s="197" t="s">
        <v>32</v>
      </c>
      <c r="C15" s="11">
        <f>'E. Services'!A2</f>
        <v>0</v>
      </c>
    </row>
    <row r="16" spans="1:7" ht="27.75" customHeight="1" x14ac:dyDescent="0.25">
      <c r="A16" s="188"/>
      <c r="B16" s="279" t="s">
        <v>33</v>
      </c>
      <c r="C16" s="280">
        <f>SUM(C17:C22)</f>
        <v>0</v>
      </c>
      <c r="E16" s="9"/>
      <c r="G16" s="9"/>
    </row>
    <row r="17" spans="1:3" ht="24.95" customHeight="1" x14ac:dyDescent="0.2">
      <c r="A17" s="10" t="s">
        <v>34</v>
      </c>
      <c r="B17" s="197" t="s">
        <v>35</v>
      </c>
      <c r="C17" s="11">
        <f>'F. PS Subscribers'!A2</f>
        <v>0</v>
      </c>
    </row>
    <row r="18" spans="1:3" ht="25.35" customHeight="1" x14ac:dyDescent="0.2">
      <c r="A18" s="10"/>
      <c r="B18" s="197" t="s">
        <v>1045</v>
      </c>
      <c r="C18" s="469">
        <f>SUM('F. PS Subscribers'!J2:P2)</f>
        <v>0</v>
      </c>
    </row>
    <row r="19" spans="1:3" ht="25.35" customHeight="1" x14ac:dyDescent="0.2">
      <c r="A19" s="10"/>
      <c r="B19" s="197" t="s">
        <v>1046</v>
      </c>
      <c r="C19" s="469">
        <f>SUM('F. PS Subscribers'!S2:Y2)</f>
        <v>0</v>
      </c>
    </row>
    <row r="20" spans="1:3" ht="25.35" customHeight="1" x14ac:dyDescent="0.2">
      <c r="A20" s="10"/>
      <c r="B20" s="197" t="s">
        <v>1047</v>
      </c>
      <c r="C20" s="469">
        <f>SUM('F. PS Subscribers'!AB2:AZ2)</f>
        <v>0</v>
      </c>
    </row>
    <row r="21" spans="1:3" ht="25.35" customHeight="1" x14ac:dyDescent="0.2">
      <c r="A21" s="10"/>
      <c r="B21" s="197" t="s">
        <v>1048</v>
      </c>
      <c r="C21" s="469">
        <f>SUM('F. PS Subscribers'!BC2:BF2)</f>
        <v>0</v>
      </c>
    </row>
    <row r="22" spans="1:3" ht="24.95" customHeight="1" x14ac:dyDescent="0.2">
      <c r="A22" s="10" t="s">
        <v>36</v>
      </c>
      <c r="B22" s="197" t="s">
        <v>37</v>
      </c>
      <c r="C22" s="11">
        <f>'G. Non-PS Subscribers '!A2</f>
        <v>0</v>
      </c>
    </row>
    <row r="23" spans="1:3" ht="25.35" customHeight="1" x14ac:dyDescent="0.2">
      <c r="A23" s="10"/>
      <c r="B23" s="197" t="s">
        <v>1045</v>
      </c>
      <c r="C23" s="469">
        <f>SUM('G. Non-PS Subscribers '!J2)</f>
        <v>0</v>
      </c>
    </row>
    <row r="24" spans="1:3" ht="25.35" customHeight="1" x14ac:dyDescent="0.2">
      <c r="A24" s="10"/>
      <c r="B24" s="197" t="s">
        <v>1046</v>
      </c>
      <c r="C24" s="469">
        <f>SUM('G. Non-PS Subscribers '!M2:P2)</f>
        <v>0</v>
      </c>
    </row>
    <row r="25" spans="1:3" ht="25.35" customHeight="1" x14ac:dyDescent="0.2">
      <c r="A25" s="10"/>
      <c r="B25" s="197" t="s">
        <v>1047</v>
      </c>
      <c r="C25" s="469">
        <f>SUM('G. Non-PS Subscribers '!S2:V2)</f>
        <v>0</v>
      </c>
    </row>
    <row r="26" spans="1:3" ht="27" customHeight="1" x14ac:dyDescent="0.2">
      <c r="A26" s="10" t="s">
        <v>38</v>
      </c>
      <c r="B26" s="198" t="s">
        <v>39</v>
      </c>
      <c r="C26" s="17">
        <f>'H. Project Discount'!A2</f>
        <v>0</v>
      </c>
    </row>
    <row r="27" spans="1:3" ht="24.95" customHeight="1" x14ac:dyDescent="0.2">
      <c r="A27" s="10" t="s">
        <v>40</v>
      </c>
      <c r="B27" s="198" t="s">
        <v>41</v>
      </c>
      <c r="C27" s="17">
        <f>'H. Project Discount'!A21</f>
        <v>0</v>
      </c>
    </row>
    <row r="28" spans="1:3" ht="14.25" customHeight="1" x14ac:dyDescent="0.2">
      <c r="A28" s="12"/>
      <c r="B28" s="13"/>
      <c r="C28" s="14"/>
    </row>
    <row r="29" spans="1:3" s="16" customFormat="1" ht="24.75" customHeight="1" x14ac:dyDescent="0.25">
      <c r="A29" s="15"/>
      <c r="B29" s="281" t="s">
        <v>42</v>
      </c>
      <c r="C29" s="282">
        <f>C7+C16+C27</f>
        <v>0</v>
      </c>
    </row>
    <row r="30" spans="1:3" ht="14.25" customHeight="1" x14ac:dyDescent="0.2">
      <c r="A30" s="12"/>
      <c r="B30" s="13"/>
      <c r="C30" s="14"/>
    </row>
    <row r="31" spans="1:3" ht="24.95" customHeight="1" x14ac:dyDescent="0.2">
      <c r="A31" s="10" t="s">
        <v>43</v>
      </c>
      <c r="B31" s="198" t="s">
        <v>44</v>
      </c>
      <c r="C31" s="17">
        <f>'J. Ongoing Costs'!A2</f>
        <v>0</v>
      </c>
    </row>
    <row r="32" spans="1:3" ht="14.25" customHeight="1" x14ac:dyDescent="0.2">
      <c r="A32" s="12"/>
      <c r="B32" s="13"/>
      <c r="C32" s="14"/>
    </row>
    <row r="33" spans="1:3" ht="24.95" customHeight="1" thickBot="1" x14ac:dyDescent="0.25">
      <c r="A33" s="18" t="s">
        <v>45</v>
      </c>
      <c r="B33" s="199" t="s">
        <v>46</v>
      </c>
      <c r="C33" s="19">
        <f>'K. Ongoing Costs Options'!A2</f>
        <v>0</v>
      </c>
    </row>
    <row r="34" spans="1:3" ht="24.95" customHeight="1" thickBot="1" x14ac:dyDescent="0.25">
      <c r="A34" s="18" t="s">
        <v>47</v>
      </c>
      <c r="B34" s="199" t="s">
        <v>48</v>
      </c>
      <c r="C34" s="19">
        <f>'I. Project Options'!A2</f>
        <v>0</v>
      </c>
    </row>
    <row r="36" spans="1:3" ht="24.95" customHeight="1" x14ac:dyDescent="0.2"/>
    <row r="37" spans="1:3" ht="24.95" customHeight="1" x14ac:dyDescent="0.2"/>
    <row r="38" spans="1:3" ht="24.95" customHeight="1" x14ac:dyDescent="0.2">
      <c r="C38" s="20"/>
    </row>
    <row r="39" spans="1:3" ht="24.95" customHeight="1" x14ac:dyDescent="0.2">
      <c r="C39" s="20"/>
    </row>
    <row r="40" spans="1:3" ht="24.95" customHeight="1" x14ac:dyDescent="0.2">
      <c r="C40" s="20"/>
    </row>
    <row r="41" spans="1:3" ht="24.95" customHeight="1" x14ac:dyDescent="0.2">
      <c r="C41" s="20"/>
    </row>
    <row r="42" spans="1:3" ht="24.95" customHeight="1" x14ac:dyDescent="0.2">
      <c r="C42" s="20"/>
    </row>
    <row r="43" spans="1:3" ht="24.95" customHeight="1" x14ac:dyDescent="0.2">
      <c r="C43" s="20"/>
    </row>
    <row r="44" spans="1:3" ht="24.95" customHeight="1" x14ac:dyDescent="0.2">
      <c r="C44" s="21"/>
    </row>
    <row r="45" spans="1:3" ht="24.95" customHeight="1" x14ac:dyDescent="0.2">
      <c r="C45" s="20"/>
    </row>
    <row r="46" spans="1:3" ht="24.95" customHeight="1" x14ac:dyDescent="0.2">
      <c r="C46" s="22"/>
    </row>
    <row r="47" spans="1:3" ht="24.95" customHeight="1" x14ac:dyDescent="0.2">
      <c r="C47" s="20"/>
    </row>
    <row r="48" spans="1:3" ht="24.95" customHeight="1" x14ac:dyDescent="0.2">
      <c r="C48" s="21"/>
    </row>
    <row r="49" spans="3:3" ht="24.95" customHeight="1" x14ac:dyDescent="0.2">
      <c r="C49" s="21"/>
    </row>
    <row r="50" spans="3:3" ht="24.95" customHeight="1" x14ac:dyDescent="0.2">
      <c r="C50" s="20"/>
    </row>
    <row r="51" spans="3:3" ht="24.95" customHeight="1" x14ac:dyDescent="0.2">
      <c r="C51" s="21"/>
    </row>
    <row r="52" spans="3:3" ht="24.95" customHeight="1" x14ac:dyDescent="0.2">
      <c r="C52" s="20"/>
    </row>
    <row r="53" spans="3:3" ht="24.95" customHeight="1" x14ac:dyDescent="0.2">
      <c r="C53" s="21"/>
    </row>
    <row r="54" spans="3:3" ht="24.95" customHeight="1" x14ac:dyDescent="0.2">
      <c r="C54" s="20"/>
    </row>
    <row r="55" spans="3:3" ht="24.95" customHeight="1" x14ac:dyDescent="0.2">
      <c r="C55" s="21"/>
    </row>
    <row r="56" spans="3:3" ht="24.95" customHeight="1" x14ac:dyDescent="0.2">
      <c r="C56" s="21"/>
    </row>
    <row r="57" spans="3:3" ht="24.95" customHeight="1" x14ac:dyDescent="0.2">
      <c r="C57" s="20"/>
    </row>
    <row r="58" spans="3:3" ht="24.95" customHeight="1" x14ac:dyDescent="0.2">
      <c r="C58" s="21"/>
    </row>
    <row r="59" spans="3:3" ht="24.95" customHeight="1" x14ac:dyDescent="0.2">
      <c r="C59" s="20"/>
    </row>
  </sheetData>
  <mergeCells count="1">
    <mergeCell ref="B6:C6"/>
  </mergeCells>
  <hyperlinks>
    <hyperlink ref="B8" location="'Physical Facilities'!A1" display="PHYSICAL FACILITIES" xr:uid="{73800CEA-3D06-D54E-869A-4F1862DE9CAC}"/>
    <hyperlink ref="B9" location="'Radio System'!A1" display="RADIO SYSTEM" xr:uid="{AFCFF6D1-A788-D443-8DF3-08AFD075631D}"/>
    <hyperlink ref="B10" location="'Connectivity Network'!A1" display="CONNECTIVITY NETWORK" xr:uid="{13DFBFA3-FDFA-BC4F-A308-553FF839F941}"/>
    <hyperlink ref="B11" location="'Dispatch Centers'!A1" display="DISPATCH CENTERS" xr:uid="{303CEC01-A2AB-744E-9322-C56CF4744061}"/>
    <hyperlink ref="B15" location="Services!A1" display="SERVICES" xr:uid="{8512F418-614F-6B45-BC73-ADB5B16BBB38}"/>
    <hyperlink ref="B17" location="'PS Subscribers'!A1" display="PUBLIC SAFETY SUBSCRIBER EQUIPMENT" xr:uid="{C49135DC-42F5-F34F-822C-81361BAD355B}"/>
    <hyperlink ref="B22" location="'Non-PS Subscribers'!A1" display="NON-PUBLIC SAFETY SUBSCRIBER EQUIPMENT" xr:uid="{D78DCDC2-43B8-624A-8B4D-5AE546F86589}"/>
    <hyperlink ref="B31" location="Maintenance!A1" display="MAINTENANCE (Year 2 thru Year 15)" xr:uid="{860313EC-AF43-4D49-9462-EAA95C9E3AAB}"/>
    <hyperlink ref="B33" location="'Maintenance Options'!A1" display="MAINTENANCE OPTIONS" xr:uid="{3FDAB8B2-A452-42EB-A83F-CEE421EF3539}"/>
    <hyperlink ref="B34" location="'Project Options'!A1" display="PROJECT OPTIONS" xr:uid="{874A658C-3AA2-42B0-BB53-77EB2B4B155F}"/>
    <hyperlink ref="B27" location="'Project Discount'!A1" display="PROJECT DISCOUNT" xr:uid="{A5FCE74A-5574-4A61-A033-B7D6737AF612}"/>
    <hyperlink ref="B26" location="'Project Discount'!A1" display="PROJECT DISCOUNT" xr:uid="{AE461CB9-66CE-46DA-80E8-C040260BC7D2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FD09A1-3712-4F3B-83EF-7792F0D4C297}">
  <dimension ref="A1:CC83"/>
  <sheetViews>
    <sheetView zoomScaleNormal="100" workbookViewId="0">
      <pane xSplit="5" ySplit="6" topLeftCell="F7" activePane="bottomRight" state="frozen"/>
      <selection pane="topRight" activeCell="F1" sqref="F1"/>
      <selection pane="bottomLeft" activeCell="A7" sqref="A7"/>
      <selection pane="bottomRight" activeCell="C8" sqref="C8"/>
    </sheetView>
  </sheetViews>
  <sheetFormatPr defaultColWidth="8.85546875" defaultRowHeight="14.25" x14ac:dyDescent="0.2"/>
  <cols>
    <col min="1" max="1" width="23.28515625" style="1" customWidth="1"/>
    <col min="2" max="2" width="21" style="1" customWidth="1"/>
    <col min="3" max="3" width="26" style="1" customWidth="1"/>
    <col min="4" max="4" width="8.85546875" style="1"/>
    <col min="5" max="5" width="62.7109375" style="1" customWidth="1"/>
    <col min="6" max="6" width="33.28515625" style="1" customWidth="1"/>
    <col min="7" max="7" width="15.7109375" style="1" customWidth="1"/>
    <col min="8" max="8" width="14.28515625" style="1" customWidth="1"/>
    <col min="9" max="9" width="8.85546875" style="1"/>
    <col min="10" max="11" width="19.28515625" style="1" customWidth="1"/>
    <col min="12" max="12" width="15.7109375" style="1" customWidth="1"/>
    <col min="13" max="13" width="14.28515625" style="1" customWidth="1"/>
    <col min="14" max="14" width="8.85546875" style="1"/>
    <col min="15" max="16" width="19.28515625" style="1" customWidth="1"/>
    <col min="17" max="17" width="15.7109375" style="1" customWidth="1"/>
    <col min="18" max="18" width="14.28515625" style="1" customWidth="1"/>
    <col min="19" max="19" width="8.85546875" style="1"/>
    <col min="20" max="21" width="19.28515625" style="1" customWidth="1"/>
    <col min="22" max="22" width="15.7109375" style="1" customWidth="1"/>
    <col min="23" max="23" width="14.28515625" style="1" customWidth="1"/>
    <col min="24" max="24" width="8.85546875" style="1"/>
    <col min="25" max="26" width="19.28515625" style="1" customWidth="1"/>
    <col min="27" max="27" width="15.7109375" style="1" customWidth="1"/>
    <col min="28" max="28" width="14.28515625" style="1" customWidth="1"/>
    <col min="29" max="29" width="8.85546875" style="1"/>
    <col min="30" max="31" width="19.28515625" style="1" customWidth="1"/>
    <col min="32" max="32" width="15.7109375" style="1" customWidth="1"/>
    <col min="33" max="33" width="14.28515625" style="1" customWidth="1"/>
    <col min="34" max="34" width="8.85546875" style="1"/>
    <col min="35" max="36" width="19.28515625" style="1" customWidth="1"/>
    <col min="37" max="37" width="15.7109375" style="1" customWidth="1"/>
    <col min="38" max="38" width="14.28515625" style="1" customWidth="1"/>
    <col min="39" max="39" width="8.85546875" style="1"/>
    <col min="40" max="41" width="19.28515625" style="1" customWidth="1"/>
    <col min="42" max="42" width="15.7109375" style="1" customWidth="1"/>
    <col min="43" max="43" width="14.28515625" style="1" customWidth="1"/>
    <col min="44" max="44" width="8.85546875" style="1"/>
    <col min="45" max="46" width="19.28515625" style="1" customWidth="1"/>
    <col min="47" max="47" width="15.7109375" style="1" customWidth="1"/>
    <col min="48" max="48" width="14.28515625" style="1" customWidth="1"/>
    <col min="49" max="49" width="8.85546875" style="1"/>
    <col min="50" max="51" width="19.28515625" style="1" customWidth="1"/>
    <col min="52" max="52" width="15.7109375" style="1" customWidth="1"/>
    <col min="53" max="53" width="14.28515625" style="1" customWidth="1"/>
    <col min="54" max="54" width="8.85546875" style="1"/>
    <col min="55" max="56" width="19.28515625" style="1" customWidth="1"/>
    <col min="57" max="57" width="15.7109375" style="1" customWidth="1"/>
    <col min="58" max="58" width="14.28515625" style="1" customWidth="1"/>
    <col min="59" max="59" width="8.85546875" style="1"/>
    <col min="60" max="61" width="19.28515625" style="1" customWidth="1"/>
    <col min="62" max="62" width="15.7109375" style="1" customWidth="1"/>
    <col min="63" max="63" width="14.28515625" style="1" customWidth="1"/>
    <col min="64" max="64" width="8.85546875" style="1"/>
    <col min="65" max="66" width="19.28515625" style="1" customWidth="1"/>
    <col min="67" max="67" width="15.7109375" style="1" customWidth="1"/>
    <col min="68" max="68" width="14.28515625" style="1" customWidth="1"/>
    <col min="69" max="69" width="8.85546875" style="1"/>
    <col min="70" max="71" width="19.28515625" style="1" customWidth="1"/>
    <col min="72" max="72" width="15.7109375" style="1" customWidth="1"/>
    <col min="73" max="73" width="14.28515625" style="1" customWidth="1"/>
    <col min="74" max="74" width="8.85546875" style="1"/>
    <col min="75" max="76" width="19.28515625" style="1" customWidth="1"/>
    <col min="77" max="77" width="15.7109375" style="1" customWidth="1"/>
    <col min="78" max="78" width="14.28515625" style="1" customWidth="1"/>
    <col min="79" max="79" width="8.85546875" style="1"/>
    <col min="80" max="81" width="19.28515625" style="1" customWidth="1"/>
    <col min="82" max="16384" width="8.85546875" style="1"/>
  </cols>
  <sheetData>
    <row r="1" spans="1:81" ht="15.75" thickBot="1" x14ac:dyDescent="0.3">
      <c r="A1" s="480" t="str">
        <f>'Project Info'!B1</f>
        <v>New River Valley Emergency Communications Regional Authority (NRVECRA)</v>
      </c>
      <c r="B1" s="480"/>
      <c r="C1" s="480"/>
      <c r="D1" s="488" t="str">
        <f>'Project Info'!B3</f>
        <v>P25 Phase 2 Radio System</v>
      </c>
      <c r="E1" s="488"/>
    </row>
    <row r="2" spans="1:81" s="4" customFormat="1" ht="24.95" customHeight="1" thickBot="1" x14ac:dyDescent="0.25">
      <c r="A2" s="261">
        <f>A3+B3</f>
        <v>0</v>
      </c>
      <c r="B2" s="22"/>
      <c r="C2" s="24"/>
      <c r="D2" s="494" t="str">
        <f>'Project Info'!B6</f>
        <v>Date Entered on "Project Info" Sheet</v>
      </c>
      <c r="E2" s="495"/>
      <c r="F2" s="226"/>
      <c r="G2" s="21"/>
      <c r="H2" s="21"/>
      <c r="I2" s="21"/>
      <c r="J2" s="23">
        <f>J3+K3</f>
        <v>0</v>
      </c>
      <c r="K2" s="22"/>
      <c r="L2" s="21"/>
      <c r="M2" s="21"/>
      <c r="N2" s="21"/>
      <c r="O2" s="23">
        <f t="shared" ref="O2" si="0">O3+P3</f>
        <v>0</v>
      </c>
      <c r="P2" s="22"/>
      <c r="Q2" s="21"/>
      <c r="R2" s="21"/>
      <c r="S2" s="21"/>
      <c r="T2" s="23">
        <f t="shared" ref="T2" si="1">T3+U3</f>
        <v>0</v>
      </c>
      <c r="U2" s="22"/>
      <c r="V2" s="21"/>
      <c r="W2" s="21"/>
      <c r="X2" s="21"/>
      <c r="Y2" s="23">
        <f t="shared" ref="Y2" si="2">Y3+Z3</f>
        <v>0</v>
      </c>
      <c r="Z2" s="22"/>
      <c r="AA2" s="21"/>
      <c r="AB2" s="21"/>
      <c r="AC2" s="21"/>
      <c r="AD2" s="23">
        <f t="shared" ref="AD2" si="3">AD3+AE3</f>
        <v>0</v>
      </c>
      <c r="AE2" s="22"/>
      <c r="AF2" s="21"/>
      <c r="AG2" s="21"/>
      <c r="AH2" s="21"/>
      <c r="AI2" s="23">
        <f t="shared" ref="AI2" si="4">AI3+AJ3</f>
        <v>0</v>
      </c>
      <c r="AJ2" s="22"/>
      <c r="AK2" s="21"/>
      <c r="AL2" s="21"/>
      <c r="AM2" s="21"/>
      <c r="AN2" s="23">
        <f t="shared" ref="AN2" si="5">AN3+AO3</f>
        <v>0</v>
      </c>
      <c r="AO2" s="22"/>
      <c r="AP2" s="21"/>
      <c r="AQ2" s="21"/>
      <c r="AR2" s="21"/>
      <c r="AS2" s="23">
        <f t="shared" ref="AS2" si="6">AS3+AT3</f>
        <v>0</v>
      </c>
      <c r="AT2" s="22"/>
      <c r="AU2" s="21"/>
      <c r="AV2" s="21"/>
      <c r="AW2" s="21"/>
      <c r="AX2" s="23">
        <f t="shared" ref="AX2" si="7">AX3+AY3</f>
        <v>0</v>
      </c>
      <c r="AY2" s="22"/>
      <c r="AZ2" s="21"/>
      <c r="BA2" s="21"/>
      <c r="BB2" s="21"/>
      <c r="BC2" s="23">
        <f t="shared" ref="BC2" si="8">BC3+BD3</f>
        <v>0</v>
      </c>
      <c r="BD2" s="22"/>
      <c r="BE2" s="21"/>
      <c r="BF2" s="21"/>
      <c r="BG2" s="21"/>
      <c r="BH2" s="23">
        <f t="shared" ref="BH2" si="9">BH3+BI3</f>
        <v>0</v>
      </c>
      <c r="BI2" s="22"/>
      <c r="BJ2" s="21"/>
      <c r="BK2" s="21"/>
      <c r="BL2" s="21"/>
      <c r="BM2" s="23">
        <f t="shared" ref="BM2" si="10">BM3+BN3</f>
        <v>0</v>
      </c>
      <c r="BN2" s="22"/>
      <c r="BO2" s="21"/>
      <c r="BP2" s="21"/>
      <c r="BQ2" s="21"/>
      <c r="BR2" s="23">
        <f t="shared" ref="BR2" si="11">BR3+BS3</f>
        <v>0</v>
      </c>
      <c r="BS2" s="22"/>
      <c r="BT2" s="21"/>
      <c r="BU2" s="21"/>
      <c r="BV2" s="21"/>
      <c r="BW2" s="23">
        <f t="shared" ref="BW2" si="12">BW3+BX3</f>
        <v>0</v>
      </c>
      <c r="BX2" s="22"/>
      <c r="BY2" s="21"/>
      <c r="BZ2" s="21"/>
      <c r="CA2" s="21"/>
      <c r="CB2" s="23">
        <f t="shared" ref="CB2" si="13">CB3+CC3</f>
        <v>0</v>
      </c>
      <c r="CC2" s="22"/>
    </row>
    <row r="3" spans="1:81" s="4" customFormat="1" ht="27.95" customHeight="1" thickBot="1" x14ac:dyDescent="0.25">
      <c r="A3" s="27">
        <f>SUM(A7:A5948)</f>
        <v>0</v>
      </c>
      <c r="B3" s="28">
        <f>SUM(B7:B5948)</f>
        <v>0</v>
      </c>
      <c r="C3" s="29"/>
      <c r="D3" s="496" t="str">
        <f>'Project Info'!B8</f>
        <v>PROPOSER's Name Entered on "Project Info" Sheet</v>
      </c>
      <c r="E3" s="497"/>
      <c r="F3" s="226"/>
      <c r="G3" s="21"/>
      <c r="H3" s="21"/>
      <c r="I3" s="30"/>
      <c r="J3" s="27">
        <f>SUM(J7:J5948)</f>
        <v>0</v>
      </c>
      <c r="K3" s="28">
        <f>SUM(K7:K5948)</f>
        <v>0</v>
      </c>
      <c r="L3" s="21"/>
      <c r="M3" s="21"/>
      <c r="N3" s="30"/>
      <c r="O3" s="27">
        <f>SUM(O7:O5948)</f>
        <v>0</v>
      </c>
      <c r="P3" s="28">
        <f>SUM(P7:P5948)</f>
        <v>0</v>
      </c>
      <c r="Q3" s="21"/>
      <c r="R3" s="21"/>
      <c r="S3" s="30"/>
      <c r="T3" s="27">
        <f>SUM(T7:T5948)</f>
        <v>0</v>
      </c>
      <c r="U3" s="28">
        <f>SUM(U7:U5948)</f>
        <v>0</v>
      </c>
      <c r="V3" s="21"/>
      <c r="W3" s="21"/>
      <c r="X3" s="30"/>
      <c r="Y3" s="27">
        <f>SUM(Y7:Y5948)</f>
        <v>0</v>
      </c>
      <c r="Z3" s="28">
        <f>SUM(Z7:Z5948)</f>
        <v>0</v>
      </c>
      <c r="AA3" s="21"/>
      <c r="AB3" s="21"/>
      <c r="AC3" s="30"/>
      <c r="AD3" s="27">
        <f>SUM(AD7:AD5948)</f>
        <v>0</v>
      </c>
      <c r="AE3" s="28">
        <f>SUM(AE7:AE5948)</f>
        <v>0</v>
      </c>
      <c r="AF3" s="21"/>
      <c r="AG3" s="21"/>
      <c r="AH3" s="30"/>
      <c r="AI3" s="27">
        <f>SUM(AI7:AI5948)</f>
        <v>0</v>
      </c>
      <c r="AJ3" s="28">
        <f>SUM(AJ7:AJ5948)</f>
        <v>0</v>
      </c>
      <c r="AK3" s="21"/>
      <c r="AL3" s="21"/>
      <c r="AM3" s="30"/>
      <c r="AN3" s="27">
        <f>SUM(AN7:AN5948)</f>
        <v>0</v>
      </c>
      <c r="AO3" s="28">
        <f>SUM(AO7:AO5948)</f>
        <v>0</v>
      </c>
      <c r="AP3" s="21"/>
      <c r="AQ3" s="21"/>
      <c r="AR3" s="30"/>
      <c r="AS3" s="27">
        <f>SUM(AS7:AS5948)</f>
        <v>0</v>
      </c>
      <c r="AT3" s="28">
        <f>SUM(AT7:AT5948)</f>
        <v>0</v>
      </c>
      <c r="AU3" s="21"/>
      <c r="AV3" s="21"/>
      <c r="AW3" s="30"/>
      <c r="AX3" s="27">
        <f>SUM(AX7:AX5948)</f>
        <v>0</v>
      </c>
      <c r="AY3" s="28">
        <f>SUM(AY7:AY5948)</f>
        <v>0</v>
      </c>
      <c r="AZ3" s="21"/>
      <c r="BA3" s="21"/>
      <c r="BB3" s="30"/>
      <c r="BC3" s="27">
        <f>SUM(BC7:BC5948)</f>
        <v>0</v>
      </c>
      <c r="BD3" s="28">
        <f>SUM(BD7:BD5948)</f>
        <v>0</v>
      </c>
      <c r="BE3" s="21"/>
      <c r="BF3" s="21"/>
      <c r="BG3" s="30"/>
      <c r="BH3" s="27">
        <f>SUM(BH7:BH5948)</f>
        <v>0</v>
      </c>
      <c r="BI3" s="28">
        <f>SUM(BI7:BI5948)</f>
        <v>0</v>
      </c>
      <c r="BJ3" s="21"/>
      <c r="BK3" s="21"/>
      <c r="BL3" s="30"/>
      <c r="BM3" s="27">
        <f>SUM(BM7:BM5948)</f>
        <v>0</v>
      </c>
      <c r="BN3" s="28">
        <f>SUM(BN7:BN5948)</f>
        <v>0</v>
      </c>
      <c r="BO3" s="21"/>
      <c r="BP3" s="21"/>
      <c r="BQ3" s="30"/>
      <c r="BR3" s="27">
        <f>SUM(BR7:BR5948)</f>
        <v>0</v>
      </c>
      <c r="BS3" s="28">
        <f>SUM(BS7:BS5948)</f>
        <v>0</v>
      </c>
      <c r="BT3" s="21"/>
      <c r="BU3" s="21"/>
      <c r="BV3" s="30"/>
      <c r="BW3" s="27">
        <f>SUM(BW7:BW5948)</f>
        <v>0</v>
      </c>
      <c r="BX3" s="28">
        <f>SUM(BX7:BX5948)</f>
        <v>0</v>
      </c>
      <c r="BY3" s="21"/>
      <c r="BZ3" s="21"/>
      <c r="CA3" s="30"/>
      <c r="CB3" s="27">
        <f>SUM(CB7:CB5948)</f>
        <v>0</v>
      </c>
      <c r="CC3" s="28">
        <f>SUM(CC7:CC5948)</f>
        <v>0</v>
      </c>
    </row>
    <row r="4" spans="1:81" s="4" customFormat="1" ht="15.75" customHeight="1" thickBot="1" x14ac:dyDescent="0.3">
      <c r="A4" s="33" t="s">
        <v>49</v>
      </c>
      <c r="B4" s="34" t="s">
        <v>49</v>
      </c>
      <c r="C4" s="35" t="s">
        <v>50</v>
      </c>
      <c r="D4" s="36"/>
      <c r="E4" s="37"/>
      <c r="F4" s="498" t="s">
        <v>51</v>
      </c>
      <c r="G4" s="489" t="str">
        <f>'Project Info'!B10</f>
        <v>New River Valley 9-1-1 ECC</v>
      </c>
      <c r="H4" s="490"/>
      <c r="I4" s="491"/>
      <c r="J4" s="491"/>
      <c r="K4" s="492"/>
      <c r="L4" s="489" t="str">
        <f>'Project Info'!B11</f>
        <v>Blacksburg Police Department ECC</v>
      </c>
      <c r="M4" s="490"/>
      <c r="N4" s="491"/>
      <c r="O4" s="491"/>
      <c r="P4" s="492"/>
      <c r="Q4" s="489" t="str">
        <f>'Project Info'!B12</f>
        <v>Virginia Tech Police Department ECC</v>
      </c>
      <c r="R4" s="490"/>
      <c r="S4" s="491"/>
      <c r="T4" s="491"/>
      <c r="U4" s="492"/>
      <c r="V4" s="489" t="str">
        <f>'Project Info'!B13</f>
        <v>Site 4 Name Entered on Project Info Sheet</v>
      </c>
      <c r="W4" s="490"/>
      <c r="X4" s="490"/>
      <c r="Y4" s="490"/>
      <c r="Z4" s="493"/>
      <c r="AA4" s="489" t="str">
        <f>'Project Info'!B14</f>
        <v>Site 5 Name Entered on Project Info Sheet</v>
      </c>
      <c r="AB4" s="490"/>
      <c r="AC4" s="490"/>
      <c r="AD4" s="490"/>
      <c r="AE4" s="493"/>
      <c r="AF4" s="489" t="str">
        <f>'Project Info'!B15</f>
        <v>Site 6 Name Entered on Project Info Sheet</v>
      </c>
      <c r="AG4" s="490"/>
      <c r="AH4" s="491"/>
      <c r="AI4" s="491"/>
      <c r="AJ4" s="492"/>
      <c r="AK4" s="489" t="str">
        <f>'Project Info'!B16</f>
        <v>Site 7 Name Entered on Project Info Sheet</v>
      </c>
      <c r="AL4" s="490"/>
      <c r="AM4" s="491"/>
      <c r="AN4" s="491"/>
      <c r="AO4" s="492"/>
      <c r="AP4" s="489" t="str">
        <f>'Project Info'!B17</f>
        <v>Site 8 Name Entered on Project Info Sheet</v>
      </c>
      <c r="AQ4" s="490"/>
      <c r="AR4" s="491"/>
      <c r="AS4" s="491"/>
      <c r="AT4" s="492"/>
      <c r="AU4" s="489" t="str">
        <f>'Project Info'!B18</f>
        <v>Site 9 Name Entered on Project Info Sheet</v>
      </c>
      <c r="AV4" s="490"/>
      <c r="AW4" s="491"/>
      <c r="AX4" s="491"/>
      <c r="AY4" s="492"/>
      <c r="AZ4" s="489" t="str">
        <f>'Project Info'!B19</f>
        <v>Site 10 Name Entered on Project Info Sheet</v>
      </c>
      <c r="BA4" s="490"/>
      <c r="BB4" s="491"/>
      <c r="BC4" s="491"/>
      <c r="BD4" s="492"/>
      <c r="BE4" s="489" t="str">
        <f>'Project Info'!B20</f>
        <v>Site 11 Name Entered on Project Info Sheet</v>
      </c>
      <c r="BF4" s="490"/>
      <c r="BG4" s="491"/>
      <c r="BH4" s="491"/>
      <c r="BI4" s="492"/>
      <c r="BJ4" s="489" t="str">
        <f>'Project Info'!B21</f>
        <v>Site 12 Name Entered on Project Info Sheet</v>
      </c>
      <c r="BK4" s="490"/>
      <c r="BL4" s="491"/>
      <c r="BM4" s="491"/>
      <c r="BN4" s="492"/>
      <c r="BO4" s="489" t="str">
        <f>'Project Info'!B22</f>
        <v>Site 13 Name Entered on Project Info Sheet</v>
      </c>
      <c r="BP4" s="490"/>
      <c r="BQ4" s="491"/>
      <c r="BR4" s="491"/>
      <c r="BS4" s="492"/>
      <c r="BT4" s="489" t="str">
        <f>'Project Info'!B23</f>
        <v>Site 14 Name Entered on Project Info Sheet</v>
      </c>
      <c r="BU4" s="490"/>
      <c r="BV4" s="491"/>
      <c r="BW4" s="491"/>
      <c r="BX4" s="492"/>
      <c r="BY4" s="489" t="str">
        <f>'Project Info'!B24</f>
        <v>Site 15 Name Entered on Project Info Sheet</v>
      </c>
      <c r="BZ4" s="490"/>
      <c r="CA4" s="490"/>
      <c r="CB4" s="490"/>
      <c r="CC4" s="493"/>
    </row>
    <row r="5" spans="1:81" s="4" customFormat="1" ht="15" thickBot="1" x14ac:dyDescent="0.25">
      <c r="A5" s="38" t="s">
        <v>52</v>
      </c>
      <c r="B5" s="39" t="s">
        <v>53</v>
      </c>
      <c r="C5" s="40" t="s">
        <v>54</v>
      </c>
      <c r="D5" s="41"/>
      <c r="E5" s="42" t="s">
        <v>55</v>
      </c>
      <c r="F5" s="499"/>
      <c r="G5" s="43" t="s">
        <v>52</v>
      </c>
      <c r="H5" s="34" t="s">
        <v>53</v>
      </c>
      <c r="I5" s="44" t="s">
        <v>56</v>
      </c>
      <c r="J5" s="45" t="s">
        <v>57</v>
      </c>
      <c r="K5" s="46" t="s">
        <v>58</v>
      </c>
      <c r="L5" s="43" t="s">
        <v>52</v>
      </c>
      <c r="M5" s="34" t="s">
        <v>53</v>
      </c>
      <c r="N5" s="44" t="s">
        <v>56</v>
      </c>
      <c r="O5" s="45" t="s">
        <v>57</v>
      </c>
      <c r="P5" s="46" t="s">
        <v>58</v>
      </c>
      <c r="Q5" s="43" t="s">
        <v>52</v>
      </c>
      <c r="R5" s="34" t="s">
        <v>53</v>
      </c>
      <c r="S5" s="44" t="s">
        <v>56</v>
      </c>
      <c r="T5" s="45" t="s">
        <v>57</v>
      </c>
      <c r="U5" s="46" t="s">
        <v>58</v>
      </c>
      <c r="V5" s="43" t="s">
        <v>52</v>
      </c>
      <c r="W5" s="34" t="s">
        <v>53</v>
      </c>
      <c r="X5" s="44" t="s">
        <v>56</v>
      </c>
      <c r="Y5" s="45" t="s">
        <v>57</v>
      </c>
      <c r="Z5" s="46" t="s">
        <v>58</v>
      </c>
      <c r="AA5" s="43" t="s">
        <v>52</v>
      </c>
      <c r="AB5" s="34" t="s">
        <v>53</v>
      </c>
      <c r="AC5" s="44" t="s">
        <v>56</v>
      </c>
      <c r="AD5" s="45" t="s">
        <v>57</v>
      </c>
      <c r="AE5" s="46" t="s">
        <v>58</v>
      </c>
      <c r="AF5" s="43" t="s">
        <v>52</v>
      </c>
      <c r="AG5" s="34" t="s">
        <v>53</v>
      </c>
      <c r="AH5" s="44" t="s">
        <v>56</v>
      </c>
      <c r="AI5" s="45" t="s">
        <v>57</v>
      </c>
      <c r="AJ5" s="46" t="s">
        <v>58</v>
      </c>
      <c r="AK5" s="43" t="s">
        <v>52</v>
      </c>
      <c r="AL5" s="34" t="s">
        <v>53</v>
      </c>
      <c r="AM5" s="44" t="s">
        <v>56</v>
      </c>
      <c r="AN5" s="45" t="s">
        <v>57</v>
      </c>
      <c r="AO5" s="46" t="s">
        <v>58</v>
      </c>
      <c r="AP5" s="43" t="s">
        <v>52</v>
      </c>
      <c r="AQ5" s="34" t="s">
        <v>53</v>
      </c>
      <c r="AR5" s="44" t="s">
        <v>56</v>
      </c>
      <c r="AS5" s="45" t="s">
        <v>57</v>
      </c>
      <c r="AT5" s="46" t="s">
        <v>58</v>
      </c>
      <c r="AU5" s="43" t="s">
        <v>52</v>
      </c>
      <c r="AV5" s="34" t="s">
        <v>53</v>
      </c>
      <c r="AW5" s="44" t="s">
        <v>56</v>
      </c>
      <c r="AX5" s="45" t="s">
        <v>57</v>
      </c>
      <c r="AY5" s="46" t="s">
        <v>58</v>
      </c>
      <c r="AZ5" s="43" t="s">
        <v>52</v>
      </c>
      <c r="BA5" s="34" t="s">
        <v>53</v>
      </c>
      <c r="BB5" s="44" t="s">
        <v>56</v>
      </c>
      <c r="BC5" s="45" t="s">
        <v>57</v>
      </c>
      <c r="BD5" s="46" t="s">
        <v>58</v>
      </c>
      <c r="BE5" s="43" t="s">
        <v>52</v>
      </c>
      <c r="BF5" s="34" t="s">
        <v>53</v>
      </c>
      <c r="BG5" s="44" t="s">
        <v>56</v>
      </c>
      <c r="BH5" s="45" t="s">
        <v>57</v>
      </c>
      <c r="BI5" s="46" t="s">
        <v>58</v>
      </c>
      <c r="BJ5" s="43" t="s">
        <v>52</v>
      </c>
      <c r="BK5" s="34" t="s">
        <v>53</v>
      </c>
      <c r="BL5" s="44" t="s">
        <v>56</v>
      </c>
      <c r="BM5" s="45" t="s">
        <v>57</v>
      </c>
      <c r="BN5" s="46" t="s">
        <v>58</v>
      </c>
      <c r="BO5" s="43" t="s">
        <v>52</v>
      </c>
      <c r="BP5" s="34" t="s">
        <v>53</v>
      </c>
      <c r="BQ5" s="44" t="s">
        <v>56</v>
      </c>
      <c r="BR5" s="45" t="s">
        <v>57</v>
      </c>
      <c r="BS5" s="46" t="s">
        <v>58</v>
      </c>
      <c r="BT5" s="43" t="s">
        <v>52</v>
      </c>
      <c r="BU5" s="34" t="s">
        <v>53</v>
      </c>
      <c r="BV5" s="44" t="s">
        <v>56</v>
      </c>
      <c r="BW5" s="45" t="s">
        <v>57</v>
      </c>
      <c r="BX5" s="46" t="s">
        <v>58</v>
      </c>
      <c r="BY5" s="43" t="s">
        <v>52</v>
      </c>
      <c r="BZ5" s="34" t="s">
        <v>53</v>
      </c>
      <c r="CA5" s="44" t="s">
        <v>56</v>
      </c>
      <c r="CB5" s="45" t="s">
        <v>57</v>
      </c>
      <c r="CC5" s="46" t="s">
        <v>58</v>
      </c>
    </row>
    <row r="6" spans="1:81" s="4" customFormat="1" ht="15" x14ac:dyDescent="0.25">
      <c r="A6" s="47"/>
      <c r="B6" s="48"/>
      <c r="C6" s="49"/>
      <c r="D6" s="50" t="s">
        <v>23</v>
      </c>
      <c r="E6" s="260" t="s">
        <v>24</v>
      </c>
      <c r="F6" s="231"/>
      <c r="G6" s="51"/>
      <c r="H6" s="52"/>
      <c r="I6" s="53"/>
      <c r="J6" s="56"/>
      <c r="K6" s="57"/>
      <c r="L6" s="51"/>
      <c r="M6" s="52"/>
      <c r="N6" s="53"/>
      <c r="O6" s="56"/>
      <c r="P6" s="57"/>
      <c r="Q6" s="51"/>
      <c r="R6" s="52"/>
      <c r="S6" s="53"/>
      <c r="T6" s="56"/>
      <c r="U6" s="57"/>
      <c r="V6" s="51"/>
      <c r="W6" s="52"/>
      <c r="X6" s="53"/>
      <c r="Y6" s="56"/>
      <c r="Z6" s="57"/>
      <c r="AA6" s="51"/>
      <c r="AB6" s="52"/>
      <c r="AC6" s="53"/>
      <c r="AD6" s="56"/>
      <c r="AE6" s="57"/>
      <c r="AF6" s="51"/>
      <c r="AG6" s="52"/>
      <c r="AH6" s="53"/>
      <c r="AI6" s="56"/>
      <c r="AJ6" s="57"/>
      <c r="AK6" s="51"/>
      <c r="AL6" s="52"/>
      <c r="AM6" s="53"/>
      <c r="AN6" s="56"/>
      <c r="AO6" s="57"/>
      <c r="AP6" s="51"/>
      <c r="AQ6" s="52"/>
      <c r="AR6" s="53"/>
      <c r="AS6" s="56"/>
      <c r="AT6" s="57"/>
      <c r="AU6" s="51"/>
      <c r="AV6" s="52"/>
      <c r="AW6" s="53"/>
      <c r="AX6" s="56"/>
      <c r="AY6" s="57"/>
      <c r="AZ6" s="51"/>
      <c r="BA6" s="52"/>
      <c r="BB6" s="53"/>
      <c r="BC6" s="56"/>
      <c r="BD6" s="57"/>
      <c r="BE6" s="51"/>
      <c r="BF6" s="52"/>
      <c r="BG6" s="53"/>
      <c r="BH6" s="56"/>
      <c r="BI6" s="57"/>
      <c r="BJ6" s="51"/>
      <c r="BK6" s="52"/>
      <c r="BL6" s="53"/>
      <c r="BM6" s="56"/>
      <c r="BN6" s="57"/>
      <c r="BO6" s="51"/>
      <c r="BP6" s="52"/>
      <c r="BQ6" s="53"/>
      <c r="BR6" s="56"/>
      <c r="BS6" s="57"/>
      <c r="BT6" s="51"/>
      <c r="BU6" s="52"/>
      <c r="BV6" s="53"/>
      <c r="BW6" s="56"/>
      <c r="BX6" s="57"/>
      <c r="BY6" s="51"/>
      <c r="BZ6" s="52"/>
      <c r="CA6" s="53"/>
      <c r="CB6" s="56"/>
      <c r="CC6" s="57"/>
    </row>
    <row r="7" spans="1:81" s="317" customFormat="1" ht="30" x14ac:dyDescent="0.25">
      <c r="A7" s="333"/>
      <c r="B7" s="334"/>
      <c r="C7" s="335"/>
      <c r="D7" s="336" t="s">
        <v>59</v>
      </c>
      <c r="E7" s="340" t="s">
        <v>60</v>
      </c>
      <c r="F7" s="337"/>
      <c r="G7" s="333"/>
      <c r="H7" s="334"/>
      <c r="I7" s="338"/>
      <c r="J7" s="339"/>
      <c r="K7" s="329"/>
      <c r="L7" s="333"/>
      <c r="M7" s="334"/>
      <c r="N7" s="338"/>
      <c r="O7" s="339"/>
      <c r="P7" s="329"/>
      <c r="Q7" s="333"/>
      <c r="R7" s="334"/>
      <c r="S7" s="338"/>
      <c r="T7" s="339"/>
      <c r="U7" s="329"/>
      <c r="V7" s="333"/>
      <c r="W7" s="334"/>
      <c r="X7" s="338"/>
      <c r="Y7" s="339"/>
      <c r="Z7" s="329"/>
      <c r="AA7" s="333"/>
      <c r="AB7" s="334"/>
      <c r="AC7" s="338"/>
      <c r="AD7" s="339"/>
      <c r="AE7" s="329"/>
      <c r="AF7" s="333"/>
      <c r="AG7" s="334"/>
      <c r="AH7" s="338"/>
      <c r="AI7" s="339"/>
      <c r="AJ7" s="329"/>
      <c r="AK7" s="333"/>
      <c r="AL7" s="334"/>
      <c r="AM7" s="338"/>
      <c r="AN7" s="339"/>
      <c r="AO7" s="329"/>
      <c r="AP7" s="333"/>
      <c r="AQ7" s="334"/>
      <c r="AR7" s="338"/>
      <c r="AS7" s="339"/>
      <c r="AT7" s="329"/>
      <c r="AU7" s="333"/>
      <c r="AV7" s="334"/>
      <c r="AW7" s="338"/>
      <c r="AX7" s="339"/>
      <c r="AY7" s="329"/>
      <c r="AZ7" s="333"/>
      <c r="BA7" s="334"/>
      <c r="BB7" s="338"/>
      <c r="BC7" s="339"/>
      <c r="BD7" s="329"/>
      <c r="BE7" s="333"/>
      <c r="BF7" s="334"/>
      <c r="BG7" s="338"/>
      <c r="BH7" s="339"/>
      <c r="BI7" s="329"/>
      <c r="BJ7" s="333"/>
      <c r="BK7" s="334"/>
      <c r="BL7" s="338"/>
      <c r="BM7" s="339"/>
      <c r="BN7" s="329"/>
      <c r="BO7" s="333"/>
      <c r="BP7" s="334"/>
      <c r="BQ7" s="338"/>
      <c r="BR7" s="339"/>
      <c r="BS7" s="329"/>
      <c r="BT7" s="333"/>
      <c r="BU7" s="334"/>
      <c r="BV7" s="338"/>
      <c r="BW7" s="339"/>
      <c r="BX7" s="329"/>
      <c r="BY7" s="333"/>
      <c r="BZ7" s="334"/>
      <c r="CA7" s="338"/>
      <c r="CB7" s="339"/>
      <c r="CC7" s="329"/>
    </row>
    <row r="8" spans="1:81" s="317" customFormat="1" x14ac:dyDescent="0.2">
      <c r="A8" s="318">
        <f>SUMIF($I$5:$IT$5,"QTY*Equipment",$I8:$IT8)</f>
        <v>0</v>
      </c>
      <c r="B8" s="319">
        <f t="shared" ref="B8:B13" si="14">SUMIF($I$5:$IT$5,"QTY*Install",$I8:$IT8)</f>
        <v>0</v>
      </c>
      <c r="C8" s="308"/>
      <c r="D8" s="332" t="s">
        <v>61</v>
      </c>
      <c r="E8" s="330" t="s">
        <v>62</v>
      </c>
      <c r="F8" s="311"/>
      <c r="G8" s="312"/>
      <c r="H8" s="313"/>
      <c r="I8" s="314"/>
      <c r="J8" s="315">
        <f t="shared" ref="J8:J13" si="15">I8*G8</f>
        <v>0</v>
      </c>
      <c r="K8" s="316">
        <f t="shared" ref="K8:K13" si="16">I8*H8</f>
        <v>0</v>
      </c>
      <c r="L8" s="312"/>
      <c r="M8" s="313"/>
      <c r="N8" s="314"/>
      <c r="O8" s="315">
        <f t="shared" ref="O8:O13" si="17">N8*L8</f>
        <v>0</v>
      </c>
      <c r="P8" s="316">
        <f t="shared" ref="P8:P13" si="18">N8*M8</f>
        <v>0</v>
      </c>
      <c r="Q8" s="312"/>
      <c r="R8" s="313"/>
      <c r="S8" s="314"/>
      <c r="T8" s="315">
        <f t="shared" ref="T8:T13" si="19">S8*Q8</f>
        <v>0</v>
      </c>
      <c r="U8" s="316">
        <f t="shared" ref="U8:U13" si="20">S8*R8</f>
        <v>0</v>
      </c>
      <c r="V8" s="312"/>
      <c r="W8" s="313"/>
      <c r="X8" s="314"/>
      <c r="Y8" s="315">
        <f t="shared" ref="Y8:Y13" si="21">X8*V8</f>
        <v>0</v>
      </c>
      <c r="Z8" s="316">
        <f t="shared" ref="Z8:Z13" si="22">X8*W8</f>
        <v>0</v>
      </c>
      <c r="AA8" s="312"/>
      <c r="AB8" s="313"/>
      <c r="AC8" s="314"/>
      <c r="AD8" s="315">
        <f t="shared" ref="AD8:AD13" si="23">AC8*AA8</f>
        <v>0</v>
      </c>
      <c r="AE8" s="316">
        <f t="shared" ref="AE8:AE13" si="24">AC8*AB8</f>
        <v>0</v>
      </c>
      <c r="AF8" s="312"/>
      <c r="AG8" s="313"/>
      <c r="AH8" s="314"/>
      <c r="AI8" s="315">
        <f t="shared" ref="AI8:AI13" si="25">AH8*AF8</f>
        <v>0</v>
      </c>
      <c r="AJ8" s="316">
        <f t="shared" ref="AJ8:AJ13" si="26">AH8*AG8</f>
        <v>0</v>
      </c>
      <c r="AK8" s="312"/>
      <c r="AL8" s="313"/>
      <c r="AM8" s="314"/>
      <c r="AN8" s="315">
        <f t="shared" ref="AN8:AN13" si="27">AM8*AK8</f>
        <v>0</v>
      </c>
      <c r="AO8" s="316">
        <f t="shared" ref="AO8:AO13" si="28">AM8*AL8</f>
        <v>0</v>
      </c>
      <c r="AP8" s="312"/>
      <c r="AQ8" s="313"/>
      <c r="AR8" s="314"/>
      <c r="AS8" s="315">
        <f t="shared" ref="AS8:AS13" si="29">AR8*AP8</f>
        <v>0</v>
      </c>
      <c r="AT8" s="316">
        <f t="shared" ref="AT8:AT13" si="30">AR8*AQ8</f>
        <v>0</v>
      </c>
      <c r="AU8" s="312"/>
      <c r="AV8" s="313"/>
      <c r="AW8" s="314"/>
      <c r="AX8" s="315">
        <f t="shared" ref="AX8:AX13" si="31">AW8*AU8</f>
        <v>0</v>
      </c>
      <c r="AY8" s="316">
        <f t="shared" ref="AY8:AY13" si="32">AW8*AV8</f>
        <v>0</v>
      </c>
      <c r="AZ8" s="312"/>
      <c r="BA8" s="313"/>
      <c r="BB8" s="314"/>
      <c r="BC8" s="315">
        <f t="shared" ref="BC8:BC13" si="33">BB8*AZ8</f>
        <v>0</v>
      </c>
      <c r="BD8" s="316">
        <f t="shared" ref="BD8:BD13" si="34">BB8*BA8</f>
        <v>0</v>
      </c>
      <c r="BE8" s="312"/>
      <c r="BF8" s="313"/>
      <c r="BG8" s="314"/>
      <c r="BH8" s="315">
        <f t="shared" ref="BH8:BH13" si="35">BG8*BE8</f>
        <v>0</v>
      </c>
      <c r="BI8" s="316">
        <f t="shared" ref="BI8:BI13" si="36">BG8*BF8</f>
        <v>0</v>
      </c>
      <c r="BJ8" s="312"/>
      <c r="BK8" s="313"/>
      <c r="BL8" s="314"/>
      <c r="BM8" s="315">
        <f t="shared" ref="BM8:BM13" si="37">BL8*BJ8</f>
        <v>0</v>
      </c>
      <c r="BN8" s="316">
        <f t="shared" ref="BN8:BN13" si="38">BL8*BK8</f>
        <v>0</v>
      </c>
      <c r="BO8" s="312"/>
      <c r="BP8" s="313"/>
      <c r="BQ8" s="314"/>
      <c r="BR8" s="315">
        <f t="shared" ref="BR8:BR13" si="39">BQ8*BO8</f>
        <v>0</v>
      </c>
      <c r="BS8" s="316">
        <f t="shared" ref="BS8:BS13" si="40">BQ8*BP8</f>
        <v>0</v>
      </c>
      <c r="BT8" s="312"/>
      <c r="BU8" s="313"/>
      <c r="BV8" s="314"/>
      <c r="BW8" s="315">
        <f t="shared" ref="BW8:BW13" si="41">BV8*BT8</f>
        <v>0</v>
      </c>
      <c r="BX8" s="316">
        <f t="shared" ref="BX8:BX13" si="42">BV8*BU8</f>
        <v>0</v>
      </c>
      <c r="BY8" s="312"/>
      <c r="BZ8" s="313"/>
      <c r="CA8" s="314"/>
      <c r="CB8" s="315">
        <f t="shared" ref="CB8:CB13" si="43">CA8*BY8</f>
        <v>0</v>
      </c>
      <c r="CC8" s="316">
        <f t="shared" ref="CC8:CC13" si="44">CA8*BZ8</f>
        <v>0</v>
      </c>
    </row>
    <row r="9" spans="1:81" s="317" customFormat="1" x14ac:dyDescent="0.2">
      <c r="A9" s="318">
        <f t="shared" ref="A9:A13" si="45">SUMIF($I$5:$IT$5,"QTY*Equipment",$I9:$IT9)</f>
        <v>0</v>
      </c>
      <c r="B9" s="319">
        <f t="shared" si="14"/>
        <v>0</v>
      </c>
      <c r="C9" s="308"/>
      <c r="D9" s="332" t="s">
        <v>63</v>
      </c>
      <c r="E9" s="310" t="s">
        <v>64</v>
      </c>
      <c r="F9" s="311"/>
      <c r="G9" s="312"/>
      <c r="H9" s="313"/>
      <c r="I9" s="314"/>
      <c r="J9" s="315">
        <f t="shared" si="15"/>
        <v>0</v>
      </c>
      <c r="K9" s="316">
        <f t="shared" si="16"/>
        <v>0</v>
      </c>
      <c r="L9" s="312"/>
      <c r="M9" s="313"/>
      <c r="N9" s="314"/>
      <c r="O9" s="315">
        <f t="shared" si="17"/>
        <v>0</v>
      </c>
      <c r="P9" s="316">
        <f t="shared" si="18"/>
        <v>0</v>
      </c>
      <c r="Q9" s="312"/>
      <c r="R9" s="313"/>
      <c r="S9" s="314"/>
      <c r="T9" s="315">
        <f t="shared" si="19"/>
        <v>0</v>
      </c>
      <c r="U9" s="316">
        <f t="shared" si="20"/>
        <v>0</v>
      </c>
      <c r="V9" s="312"/>
      <c r="W9" s="313"/>
      <c r="X9" s="314"/>
      <c r="Y9" s="315">
        <f t="shared" si="21"/>
        <v>0</v>
      </c>
      <c r="Z9" s="316">
        <f t="shared" si="22"/>
        <v>0</v>
      </c>
      <c r="AA9" s="312"/>
      <c r="AB9" s="313"/>
      <c r="AC9" s="314"/>
      <c r="AD9" s="315">
        <f t="shared" si="23"/>
        <v>0</v>
      </c>
      <c r="AE9" s="316">
        <f t="shared" si="24"/>
        <v>0</v>
      </c>
      <c r="AF9" s="312"/>
      <c r="AG9" s="313"/>
      <c r="AH9" s="314"/>
      <c r="AI9" s="315">
        <f t="shared" si="25"/>
        <v>0</v>
      </c>
      <c r="AJ9" s="316">
        <f t="shared" si="26"/>
        <v>0</v>
      </c>
      <c r="AK9" s="312"/>
      <c r="AL9" s="313"/>
      <c r="AM9" s="314"/>
      <c r="AN9" s="315">
        <f t="shared" si="27"/>
        <v>0</v>
      </c>
      <c r="AO9" s="316">
        <f t="shared" si="28"/>
        <v>0</v>
      </c>
      <c r="AP9" s="312"/>
      <c r="AQ9" s="313"/>
      <c r="AR9" s="314"/>
      <c r="AS9" s="315">
        <f t="shared" si="29"/>
        <v>0</v>
      </c>
      <c r="AT9" s="316">
        <f t="shared" si="30"/>
        <v>0</v>
      </c>
      <c r="AU9" s="312"/>
      <c r="AV9" s="313"/>
      <c r="AW9" s="314"/>
      <c r="AX9" s="315">
        <f t="shared" si="31"/>
        <v>0</v>
      </c>
      <c r="AY9" s="316">
        <f t="shared" si="32"/>
        <v>0</v>
      </c>
      <c r="AZ9" s="312"/>
      <c r="BA9" s="313"/>
      <c r="BB9" s="314"/>
      <c r="BC9" s="315">
        <f t="shared" si="33"/>
        <v>0</v>
      </c>
      <c r="BD9" s="316">
        <f t="shared" si="34"/>
        <v>0</v>
      </c>
      <c r="BE9" s="312"/>
      <c r="BF9" s="313"/>
      <c r="BG9" s="314"/>
      <c r="BH9" s="315">
        <f t="shared" si="35"/>
        <v>0</v>
      </c>
      <c r="BI9" s="316">
        <f t="shared" si="36"/>
        <v>0</v>
      </c>
      <c r="BJ9" s="312"/>
      <c r="BK9" s="313"/>
      <c r="BL9" s="314"/>
      <c r="BM9" s="315">
        <f t="shared" si="37"/>
        <v>0</v>
      </c>
      <c r="BN9" s="316">
        <f t="shared" si="38"/>
        <v>0</v>
      </c>
      <c r="BO9" s="312"/>
      <c r="BP9" s="313"/>
      <c r="BQ9" s="314"/>
      <c r="BR9" s="315">
        <f t="shared" si="39"/>
        <v>0</v>
      </c>
      <c r="BS9" s="316">
        <f t="shared" si="40"/>
        <v>0</v>
      </c>
      <c r="BT9" s="312"/>
      <c r="BU9" s="313"/>
      <c r="BV9" s="314"/>
      <c r="BW9" s="315">
        <f t="shared" si="41"/>
        <v>0</v>
      </c>
      <c r="BX9" s="316">
        <f t="shared" si="42"/>
        <v>0</v>
      </c>
      <c r="BY9" s="312"/>
      <c r="BZ9" s="313"/>
      <c r="CA9" s="314"/>
      <c r="CB9" s="315">
        <f t="shared" si="43"/>
        <v>0</v>
      </c>
      <c r="CC9" s="316">
        <f t="shared" si="44"/>
        <v>0</v>
      </c>
    </row>
    <row r="10" spans="1:81" s="317" customFormat="1" ht="57" x14ac:dyDescent="0.2">
      <c r="A10" s="306">
        <f t="shared" si="45"/>
        <v>0</v>
      </c>
      <c r="B10" s="307">
        <f t="shared" si="14"/>
        <v>0</v>
      </c>
      <c r="C10" s="308"/>
      <c r="D10" s="309" t="s">
        <v>65</v>
      </c>
      <c r="E10" s="310" t="s">
        <v>66</v>
      </c>
      <c r="F10" s="311"/>
      <c r="G10" s="312"/>
      <c r="H10" s="313"/>
      <c r="I10" s="314"/>
      <c r="J10" s="315">
        <f t="shared" si="15"/>
        <v>0</v>
      </c>
      <c r="K10" s="316">
        <f t="shared" si="16"/>
        <v>0</v>
      </c>
      <c r="L10" s="312"/>
      <c r="M10" s="313"/>
      <c r="N10" s="314"/>
      <c r="O10" s="315">
        <f t="shared" si="17"/>
        <v>0</v>
      </c>
      <c r="P10" s="316">
        <f t="shared" si="18"/>
        <v>0</v>
      </c>
      <c r="Q10" s="312"/>
      <c r="R10" s="313"/>
      <c r="S10" s="314"/>
      <c r="T10" s="315">
        <f t="shared" si="19"/>
        <v>0</v>
      </c>
      <c r="U10" s="316">
        <f t="shared" si="20"/>
        <v>0</v>
      </c>
      <c r="V10" s="312"/>
      <c r="W10" s="313"/>
      <c r="X10" s="314"/>
      <c r="Y10" s="315">
        <f t="shared" si="21"/>
        <v>0</v>
      </c>
      <c r="Z10" s="316">
        <f t="shared" si="22"/>
        <v>0</v>
      </c>
      <c r="AA10" s="312"/>
      <c r="AB10" s="313"/>
      <c r="AC10" s="314"/>
      <c r="AD10" s="315">
        <f t="shared" si="23"/>
        <v>0</v>
      </c>
      <c r="AE10" s="316">
        <f t="shared" si="24"/>
        <v>0</v>
      </c>
      <c r="AF10" s="312"/>
      <c r="AG10" s="313"/>
      <c r="AH10" s="314"/>
      <c r="AI10" s="315">
        <f t="shared" si="25"/>
        <v>0</v>
      </c>
      <c r="AJ10" s="316">
        <f t="shared" si="26"/>
        <v>0</v>
      </c>
      <c r="AK10" s="312"/>
      <c r="AL10" s="313"/>
      <c r="AM10" s="314"/>
      <c r="AN10" s="315">
        <f t="shared" si="27"/>
        <v>0</v>
      </c>
      <c r="AO10" s="316">
        <f t="shared" si="28"/>
        <v>0</v>
      </c>
      <c r="AP10" s="312"/>
      <c r="AQ10" s="313"/>
      <c r="AR10" s="314"/>
      <c r="AS10" s="315">
        <f t="shared" si="29"/>
        <v>0</v>
      </c>
      <c r="AT10" s="316">
        <f t="shared" si="30"/>
        <v>0</v>
      </c>
      <c r="AU10" s="312"/>
      <c r="AV10" s="313"/>
      <c r="AW10" s="314"/>
      <c r="AX10" s="315">
        <f t="shared" si="31"/>
        <v>0</v>
      </c>
      <c r="AY10" s="316">
        <f t="shared" si="32"/>
        <v>0</v>
      </c>
      <c r="AZ10" s="312"/>
      <c r="BA10" s="313"/>
      <c r="BB10" s="314"/>
      <c r="BC10" s="315">
        <f t="shared" si="33"/>
        <v>0</v>
      </c>
      <c r="BD10" s="316">
        <f t="shared" si="34"/>
        <v>0</v>
      </c>
      <c r="BE10" s="312"/>
      <c r="BF10" s="313"/>
      <c r="BG10" s="314"/>
      <c r="BH10" s="315">
        <f t="shared" si="35"/>
        <v>0</v>
      </c>
      <c r="BI10" s="316">
        <f t="shared" si="36"/>
        <v>0</v>
      </c>
      <c r="BJ10" s="312"/>
      <c r="BK10" s="313"/>
      <c r="BL10" s="314"/>
      <c r="BM10" s="315">
        <f t="shared" si="37"/>
        <v>0</v>
      </c>
      <c r="BN10" s="316">
        <f t="shared" si="38"/>
        <v>0</v>
      </c>
      <c r="BO10" s="312"/>
      <c r="BP10" s="313"/>
      <c r="BQ10" s="314"/>
      <c r="BR10" s="315">
        <f t="shared" si="39"/>
        <v>0</v>
      </c>
      <c r="BS10" s="316">
        <f t="shared" si="40"/>
        <v>0</v>
      </c>
      <c r="BT10" s="312"/>
      <c r="BU10" s="313"/>
      <c r="BV10" s="314"/>
      <c r="BW10" s="315">
        <f t="shared" si="41"/>
        <v>0</v>
      </c>
      <c r="BX10" s="316">
        <f t="shared" si="42"/>
        <v>0</v>
      </c>
      <c r="BY10" s="312"/>
      <c r="BZ10" s="313"/>
      <c r="CA10" s="314"/>
      <c r="CB10" s="315">
        <f t="shared" si="43"/>
        <v>0</v>
      </c>
      <c r="CC10" s="316">
        <f t="shared" si="44"/>
        <v>0</v>
      </c>
    </row>
    <row r="11" spans="1:81" s="317" customFormat="1" x14ac:dyDescent="0.2">
      <c r="A11" s="318">
        <f t="shared" si="45"/>
        <v>0</v>
      </c>
      <c r="B11" s="319">
        <f t="shared" si="14"/>
        <v>0</v>
      </c>
      <c r="C11" s="308"/>
      <c r="D11" s="332" t="s">
        <v>67</v>
      </c>
      <c r="E11" s="331"/>
      <c r="F11" s="311"/>
      <c r="G11" s="312"/>
      <c r="H11" s="313"/>
      <c r="I11" s="314"/>
      <c r="J11" s="315">
        <f t="shared" si="15"/>
        <v>0</v>
      </c>
      <c r="K11" s="316">
        <f t="shared" si="16"/>
        <v>0</v>
      </c>
      <c r="L11" s="312"/>
      <c r="M11" s="313"/>
      <c r="N11" s="314"/>
      <c r="O11" s="315">
        <f t="shared" si="17"/>
        <v>0</v>
      </c>
      <c r="P11" s="316">
        <f t="shared" si="18"/>
        <v>0</v>
      </c>
      <c r="Q11" s="312"/>
      <c r="R11" s="313"/>
      <c r="S11" s="314"/>
      <c r="T11" s="315">
        <f t="shared" si="19"/>
        <v>0</v>
      </c>
      <c r="U11" s="316">
        <f t="shared" si="20"/>
        <v>0</v>
      </c>
      <c r="V11" s="312"/>
      <c r="W11" s="313"/>
      <c r="X11" s="314"/>
      <c r="Y11" s="315">
        <f t="shared" si="21"/>
        <v>0</v>
      </c>
      <c r="Z11" s="316">
        <f t="shared" si="22"/>
        <v>0</v>
      </c>
      <c r="AA11" s="312"/>
      <c r="AB11" s="313"/>
      <c r="AC11" s="314"/>
      <c r="AD11" s="315">
        <f t="shared" si="23"/>
        <v>0</v>
      </c>
      <c r="AE11" s="316">
        <f t="shared" si="24"/>
        <v>0</v>
      </c>
      <c r="AF11" s="312"/>
      <c r="AG11" s="313"/>
      <c r="AH11" s="314"/>
      <c r="AI11" s="315">
        <f t="shared" si="25"/>
        <v>0</v>
      </c>
      <c r="AJ11" s="316">
        <f t="shared" si="26"/>
        <v>0</v>
      </c>
      <c r="AK11" s="312"/>
      <c r="AL11" s="313"/>
      <c r="AM11" s="314"/>
      <c r="AN11" s="315">
        <f t="shared" si="27"/>
        <v>0</v>
      </c>
      <c r="AO11" s="316">
        <f t="shared" si="28"/>
        <v>0</v>
      </c>
      <c r="AP11" s="312"/>
      <c r="AQ11" s="313"/>
      <c r="AR11" s="314"/>
      <c r="AS11" s="315">
        <f t="shared" si="29"/>
        <v>0</v>
      </c>
      <c r="AT11" s="316">
        <f t="shared" si="30"/>
        <v>0</v>
      </c>
      <c r="AU11" s="312"/>
      <c r="AV11" s="313"/>
      <c r="AW11" s="314"/>
      <c r="AX11" s="315">
        <f t="shared" si="31"/>
        <v>0</v>
      </c>
      <c r="AY11" s="316">
        <f t="shared" si="32"/>
        <v>0</v>
      </c>
      <c r="AZ11" s="312"/>
      <c r="BA11" s="313"/>
      <c r="BB11" s="314"/>
      <c r="BC11" s="315">
        <f t="shared" si="33"/>
        <v>0</v>
      </c>
      <c r="BD11" s="316">
        <f t="shared" si="34"/>
        <v>0</v>
      </c>
      <c r="BE11" s="312"/>
      <c r="BF11" s="313"/>
      <c r="BG11" s="314"/>
      <c r="BH11" s="315">
        <f t="shared" si="35"/>
        <v>0</v>
      </c>
      <c r="BI11" s="316">
        <f t="shared" si="36"/>
        <v>0</v>
      </c>
      <c r="BJ11" s="312"/>
      <c r="BK11" s="313"/>
      <c r="BL11" s="314"/>
      <c r="BM11" s="315">
        <f t="shared" si="37"/>
        <v>0</v>
      </c>
      <c r="BN11" s="316">
        <f t="shared" si="38"/>
        <v>0</v>
      </c>
      <c r="BO11" s="312"/>
      <c r="BP11" s="313"/>
      <c r="BQ11" s="314"/>
      <c r="BR11" s="315">
        <f t="shared" si="39"/>
        <v>0</v>
      </c>
      <c r="BS11" s="316">
        <f t="shared" si="40"/>
        <v>0</v>
      </c>
      <c r="BT11" s="312"/>
      <c r="BU11" s="313"/>
      <c r="BV11" s="314"/>
      <c r="BW11" s="315">
        <f t="shared" si="41"/>
        <v>0</v>
      </c>
      <c r="BX11" s="316">
        <f t="shared" si="42"/>
        <v>0</v>
      </c>
      <c r="BY11" s="312"/>
      <c r="BZ11" s="313"/>
      <c r="CA11" s="314"/>
      <c r="CB11" s="315">
        <f t="shared" si="43"/>
        <v>0</v>
      </c>
      <c r="CC11" s="316">
        <f t="shared" si="44"/>
        <v>0</v>
      </c>
    </row>
    <row r="12" spans="1:81" s="317" customFormat="1" x14ac:dyDescent="0.2">
      <c r="A12" s="318">
        <f t="shared" si="45"/>
        <v>0</v>
      </c>
      <c r="B12" s="319">
        <f t="shared" si="14"/>
        <v>0</v>
      </c>
      <c r="C12" s="308"/>
      <c r="D12" s="332" t="s">
        <v>68</v>
      </c>
      <c r="E12" s="331"/>
      <c r="F12" s="311"/>
      <c r="G12" s="312"/>
      <c r="H12" s="313"/>
      <c r="I12" s="314"/>
      <c r="J12" s="315">
        <f t="shared" si="15"/>
        <v>0</v>
      </c>
      <c r="K12" s="316">
        <f t="shared" si="16"/>
        <v>0</v>
      </c>
      <c r="L12" s="312"/>
      <c r="M12" s="313"/>
      <c r="N12" s="314"/>
      <c r="O12" s="315">
        <f t="shared" si="17"/>
        <v>0</v>
      </c>
      <c r="P12" s="316">
        <f t="shared" si="18"/>
        <v>0</v>
      </c>
      <c r="Q12" s="312"/>
      <c r="R12" s="313"/>
      <c r="S12" s="314"/>
      <c r="T12" s="315">
        <f t="shared" si="19"/>
        <v>0</v>
      </c>
      <c r="U12" s="316">
        <f t="shared" si="20"/>
        <v>0</v>
      </c>
      <c r="V12" s="312"/>
      <c r="W12" s="313"/>
      <c r="X12" s="314"/>
      <c r="Y12" s="315">
        <f t="shared" si="21"/>
        <v>0</v>
      </c>
      <c r="Z12" s="316">
        <f t="shared" si="22"/>
        <v>0</v>
      </c>
      <c r="AA12" s="312"/>
      <c r="AB12" s="313"/>
      <c r="AC12" s="314"/>
      <c r="AD12" s="315">
        <f t="shared" si="23"/>
        <v>0</v>
      </c>
      <c r="AE12" s="316">
        <f t="shared" si="24"/>
        <v>0</v>
      </c>
      <c r="AF12" s="312"/>
      <c r="AG12" s="313"/>
      <c r="AH12" s="314"/>
      <c r="AI12" s="315">
        <f t="shared" si="25"/>
        <v>0</v>
      </c>
      <c r="AJ12" s="316">
        <f t="shared" si="26"/>
        <v>0</v>
      </c>
      <c r="AK12" s="312"/>
      <c r="AL12" s="313"/>
      <c r="AM12" s="314"/>
      <c r="AN12" s="315">
        <f t="shared" si="27"/>
        <v>0</v>
      </c>
      <c r="AO12" s="316">
        <f t="shared" si="28"/>
        <v>0</v>
      </c>
      <c r="AP12" s="312"/>
      <c r="AQ12" s="313"/>
      <c r="AR12" s="314"/>
      <c r="AS12" s="315">
        <f t="shared" si="29"/>
        <v>0</v>
      </c>
      <c r="AT12" s="316">
        <f t="shared" si="30"/>
        <v>0</v>
      </c>
      <c r="AU12" s="312"/>
      <c r="AV12" s="313"/>
      <c r="AW12" s="314"/>
      <c r="AX12" s="315">
        <f t="shared" si="31"/>
        <v>0</v>
      </c>
      <c r="AY12" s="316">
        <f t="shared" si="32"/>
        <v>0</v>
      </c>
      <c r="AZ12" s="312"/>
      <c r="BA12" s="313"/>
      <c r="BB12" s="314"/>
      <c r="BC12" s="315">
        <f t="shared" si="33"/>
        <v>0</v>
      </c>
      <c r="BD12" s="316">
        <f t="shared" si="34"/>
        <v>0</v>
      </c>
      <c r="BE12" s="312"/>
      <c r="BF12" s="313"/>
      <c r="BG12" s="314"/>
      <c r="BH12" s="315">
        <f t="shared" si="35"/>
        <v>0</v>
      </c>
      <c r="BI12" s="316">
        <f t="shared" si="36"/>
        <v>0</v>
      </c>
      <c r="BJ12" s="312"/>
      <c r="BK12" s="313"/>
      <c r="BL12" s="314"/>
      <c r="BM12" s="315">
        <f t="shared" si="37"/>
        <v>0</v>
      </c>
      <c r="BN12" s="316">
        <f t="shared" si="38"/>
        <v>0</v>
      </c>
      <c r="BO12" s="312"/>
      <c r="BP12" s="313"/>
      <c r="BQ12" s="314"/>
      <c r="BR12" s="315">
        <f t="shared" si="39"/>
        <v>0</v>
      </c>
      <c r="BS12" s="316">
        <f t="shared" si="40"/>
        <v>0</v>
      </c>
      <c r="BT12" s="312"/>
      <c r="BU12" s="313"/>
      <c r="BV12" s="314"/>
      <c r="BW12" s="315">
        <f t="shared" si="41"/>
        <v>0</v>
      </c>
      <c r="BX12" s="316">
        <f t="shared" si="42"/>
        <v>0</v>
      </c>
      <c r="BY12" s="312"/>
      <c r="BZ12" s="313"/>
      <c r="CA12" s="314"/>
      <c r="CB12" s="315">
        <f t="shared" si="43"/>
        <v>0</v>
      </c>
      <c r="CC12" s="316">
        <f t="shared" si="44"/>
        <v>0</v>
      </c>
    </row>
    <row r="13" spans="1:81" s="317" customFormat="1" x14ac:dyDescent="0.2">
      <c r="A13" s="318">
        <f t="shared" si="45"/>
        <v>0</v>
      </c>
      <c r="B13" s="319">
        <f t="shared" si="14"/>
        <v>0</v>
      </c>
      <c r="C13" s="308"/>
      <c r="D13" s="332" t="s">
        <v>69</v>
      </c>
      <c r="E13" s="331"/>
      <c r="F13" s="311"/>
      <c r="G13" s="312"/>
      <c r="H13" s="313"/>
      <c r="I13" s="314"/>
      <c r="J13" s="315">
        <f t="shared" si="15"/>
        <v>0</v>
      </c>
      <c r="K13" s="316">
        <f t="shared" si="16"/>
        <v>0</v>
      </c>
      <c r="L13" s="312"/>
      <c r="M13" s="313"/>
      <c r="N13" s="314"/>
      <c r="O13" s="315">
        <f t="shared" si="17"/>
        <v>0</v>
      </c>
      <c r="P13" s="316">
        <f t="shared" si="18"/>
        <v>0</v>
      </c>
      <c r="Q13" s="312"/>
      <c r="R13" s="313"/>
      <c r="S13" s="314"/>
      <c r="T13" s="315">
        <f t="shared" si="19"/>
        <v>0</v>
      </c>
      <c r="U13" s="316">
        <f t="shared" si="20"/>
        <v>0</v>
      </c>
      <c r="V13" s="312"/>
      <c r="W13" s="313"/>
      <c r="X13" s="314"/>
      <c r="Y13" s="315">
        <f t="shared" si="21"/>
        <v>0</v>
      </c>
      <c r="Z13" s="316">
        <f t="shared" si="22"/>
        <v>0</v>
      </c>
      <c r="AA13" s="312"/>
      <c r="AB13" s="313"/>
      <c r="AC13" s="314"/>
      <c r="AD13" s="315">
        <f t="shared" si="23"/>
        <v>0</v>
      </c>
      <c r="AE13" s="316">
        <f t="shared" si="24"/>
        <v>0</v>
      </c>
      <c r="AF13" s="312"/>
      <c r="AG13" s="313"/>
      <c r="AH13" s="314"/>
      <c r="AI13" s="315">
        <f t="shared" si="25"/>
        <v>0</v>
      </c>
      <c r="AJ13" s="316">
        <f t="shared" si="26"/>
        <v>0</v>
      </c>
      <c r="AK13" s="312"/>
      <c r="AL13" s="313"/>
      <c r="AM13" s="314"/>
      <c r="AN13" s="315">
        <f t="shared" si="27"/>
        <v>0</v>
      </c>
      <c r="AO13" s="316">
        <f t="shared" si="28"/>
        <v>0</v>
      </c>
      <c r="AP13" s="312"/>
      <c r="AQ13" s="313"/>
      <c r="AR13" s="314"/>
      <c r="AS13" s="315">
        <f t="shared" si="29"/>
        <v>0</v>
      </c>
      <c r="AT13" s="316">
        <f t="shared" si="30"/>
        <v>0</v>
      </c>
      <c r="AU13" s="312"/>
      <c r="AV13" s="313"/>
      <c r="AW13" s="314"/>
      <c r="AX13" s="315">
        <f t="shared" si="31"/>
        <v>0</v>
      </c>
      <c r="AY13" s="316">
        <f t="shared" si="32"/>
        <v>0</v>
      </c>
      <c r="AZ13" s="312"/>
      <c r="BA13" s="313"/>
      <c r="BB13" s="314"/>
      <c r="BC13" s="315">
        <f t="shared" si="33"/>
        <v>0</v>
      </c>
      <c r="BD13" s="316">
        <f t="shared" si="34"/>
        <v>0</v>
      </c>
      <c r="BE13" s="312"/>
      <c r="BF13" s="313"/>
      <c r="BG13" s="314"/>
      <c r="BH13" s="315">
        <f t="shared" si="35"/>
        <v>0</v>
      </c>
      <c r="BI13" s="316">
        <f t="shared" si="36"/>
        <v>0</v>
      </c>
      <c r="BJ13" s="312"/>
      <c r="BK13" s="313"/>
      <c r="BL13" s="314"/>
      <c r="BM13" s="315">
        <f t="shared" si="37"/>
        <v>0</v>
      </c>
      <c r="BN13" s="316">
        <f t="shared" si="38"/>
        <v>0</v>
      </c>
      <c r="BO13" s="312"/>
      <c r="BP13" s="313"/>
      <c r="BQ13" s="314"/>
      <c r="BR13" s="315">
        <f t="shared" si="39"/>
        <v>0</v>
      </c>
      <c r="BS13" s="316">
        <f t="shared" si="40"/>
        <v>0</v>
      </c>
      <c r="BT13" s="312"/>
      <c r="BU13" s="313"/>
      <c r="BV13" s="314"/>
      <c r="BW13" s="315">
        <f t="shared" si="41"/>
        <v>0</v>
      </c>
      <c r="BX13" s="316">
        <f t="shared" si="42"/>
        <v>0</v>
      </c>
      <c r="BY13" s="312"/>
      <c r="BZ13" s="313"/>
      <c r="CA13" s="314"/>
      <c r="CB13" s="315">
        <f t="shared" si="43"/>
        <v>0</v>
      </c>
      <c r="CC13" s="316">
        <f t="shared" si="44"/>
        <v>0</v>
      </c>
    </row>
    <row r="14" spans="1:81" s="4" customFormat="1" ht="15" x14ac:dyDescent="0.25">
      <c r="A14" s="51"/>
      <c r="B14" s="52"/>
      <c r="C14" s="58"/>
      <c r="D14" s="50" t="s">
        <v>70</v>
      </c>
      <c r="E14" s="260" t="s">
        <v>71</v>
      </c>
      <c r="F14" s="229"/>
      <c r="G14" s="51"/>
      <c r="H14" s="52"/>
      <c r="I14" s="53"/>
      <c r="J14" s="70"/>
      <c r="K14" s="71"/>
      <c r="L14" s="51"/>
      <c r="M14" s="52"/>
      <c r="N14" s="53"/>
      <c r="O14" s="70"/>
      <c r="P14" s="71"/>
      <c r="Q14" s="51"/>
      <c r="R14" s="52"/>
      <c r="S14" s="53"/>
      <c r="T14" s="70"/>
      <c r="U14" s="71"/>
      <c r="V14" s="51"/>
      <c r="W14" s="52"/>
      <c r="X14" s="53"/>
      <c r="Y14" s="70"/>
      <c r="Z14" s="71"/>
      <c r="AA14" s="51"/>
      <c r="AB14" s="52"/>
      <c r="AC14" s="53"/>
      <c r="AD14" s="70"/>
      <c r="AE14" s="71"/>
      <c r="AF14" s="51"/>
      <c r="AG14" s="52"/>
      <c r="AH14" s="53"/>
      <c r="AI14" s="70"/>
      <c r="AJ14" s="71"/>
      <c r="AK14" s="51"/>
      <c r="AL14" s="52"/>
      <c r="AM14" s="53"/>
      <c r="AN14" s="70"/>
      <c r="AO14" s="71"/>
      <c r="AP14" s="51"/>
      <c r="AQ14" s="52"/>
      <c r="AR14" s="53"/>
      <c r="AS14" s="70"/>
      <c r="AT14" s="71"/>
      <c r="AU14" s="51"/>
      <c r="AV14" s="52"/>
      <c r="AW14" s="53"/>
      <c r="AX14" s="70"/>
      <c r="AY14" s="71"/>
      <c r="AZ14" s="51"/>
      <c r="BA14" s="52"/>
      <c r="BB14" s="53"/>
      <c r="BC14" s="70"/>
      <c r="BD14" s="71"/>
      <c r="BE14" s="51"/>
      <c r="BF14" s="52"/>
      <c r="BG14" s="53"/>
      <c r="BH14" s="70"/>
      <c r="BI14" s="71"/>
      <c r="BJ14" s="51"/>
      <c r="BK14" s="52"/>
      <c r="BL14" s="53"/>
      <c r="BM14" s="70"/>
      <c r="BN14" s="71"/>
      <c r="BO14" s="51"/>
      <c r="BP14" s="52"/>
      <c r="BQ14" s="53"/>
      <c r="BR14" s="70"/>
      <c r="BS14" s="71"/>
      <c r="BT14" s="51"/>
      <c r="BU14" s="52"/>
      <c r="BV14" s="53"/>
      <c r="BW14" s="70"/>
      <c r="BX14" s="71"/>
      <c r="BY14" s="51"/>
      <c r="BZ14" s="52"/>
      <c r="CA14" s="53"/>
      <c r="CB14" s="70"/>
      <c r="CC14" s="71"/>
    </row>
    <row r="15" spans="1:81" s="4" customFormat="1" x14ac:dyDescent="0.2">
      <c r="A15" s="59">
        <f t="shared" ref="A15:A25" si="46">SUMIF($I$5:$IT$5,"QTY*Equipment",$I15:$IT15)</f>
        <v>0</v>
      </c>
      <c r="B15" s="60">
        <f t="shared" ref="B15:B25" si="47">SUMIF($I$5:$IT$5,"QTY*Install",$I15:$IT15)</f>
        <v>0</v>
      </c>
      <c r="C15" s="61"/>
      <c r="D15" s="62" t="s">
        <v>72</v>
      </c>
      <c r="E15" s="196" t="s">
        <v>73</v>
      </c>
      <c r="F15" s="228"/>
      <c r="G15" s="63"/>
      <c r="H15" s="64"/>
      <c r="I15" s="65"/>
      <c r="J15" s="66">
        <f t="shared" ref="J15:J19" si="48">I15*G15</f>
        <v>0</v>
      </c>
      <c r="K15" s="67">
        <f t="shared" ref="K15:K19" si="49">I15*H15</f>
        <v>0</v>
      </c>
      <c r="L15" s="63"/>
      <c r="M15" s="64"/>
      <c r="N15" s="65"/>
      <c r="O15" s="66">
        <f t="shared" ref="O15:O25" si="50">N15*L15</f>
        <v>0</v>
      </c>
      <c r="P15" s="67">
        <f t="shared" ref="P15:P25" si="51">N15*M15</f>
        <v>0</v>
      </c>
      <c r="Q15" s="63"/>
      <c r="R15" s="64"/>
      <c r="S15" s="65"/>
      <c r="T15" s="66">
        <f t="shared" ref="T15:T25" si="52">S15*Q15</f>
        <v>0</v>
      </c>
      <c r="U15" s="67">
        <f t="shared" ref="U15:U25" si="53">S15*R15</f>
        <v>0</v>
      </c>
      <c r="V15" s="63"/>
      <c r="W15" s="64"/>
      <c r="X15" s="65"/>
      <c r="Y15" s="66">
        <f t="shared" ref="Y15:Y25" si="54">X15*V15</f>
        <v>0</v>
      </c>
      <c r="Z15" s="67">
        <f t="shared" ref="Z15:Z25" si="55">X15*W15</f>
        <v>0</v>
      </c>
      <c r="AA15" s="63"/>
      <c r="AB15" s="64"/>
      <c r="AC15" s="65"/>
      <c r="AD15" s="66">
        <f t="shared" ref="AD15:AD25" si="56">AC15*AA15</f>
        <v>0</v>
      </c>
      <c r="AE15" s="67">
        <f t="shared" ref="AE15:AE25" si="57">AC15*AB15</f>
        <v>0</v>
      </c>
      <c r="AF15" s="63"/>
      <c r="AG15" s="64"/>
      <c r="AH15" s="65"/>
      <c r="AI15" s="66">
        <f t="shared" ref="AI15:AI25" si="58">AH15*AF15</f>
        <v>0</v>
      </c>
      <c r="AJ15" s="67">
        <f t="shared" ref="AJ15:AJ25" si="59">AH15*AG15</f>
        <v>0</v>
      </c>
      <c r="AK15" s="63"/>
      <c r="AL15" s="64"/>
      <c r="AM15" s="65"/>
      <c r="AN15" s="66">
        <f t="shared" ref="AN15:AN25" si="60">AM15*AK15</f>
        <v>0</v>
      </c>
      <c r="AO15" s="67">
        <f t="shared" ref="AO15:AO25" si="61">AM15*AL15</f>
        <v>0</v>
      </c>
      <c r="AP15" s="63"/>
      <c r="AQ15" s="64"/>
      <c r="AR15" s="65"/>
      <c r="AS15" s="66">
        <f t="shared" ref="AS15:AS25" si="62">AR15*AP15</f>
        <v>0</v>
      </c>
      <c r="AT15" s="67">
        <f t="shared" ref="AT15:AT25" si="63">AR15*AQ15</f>
        <v>0</v>
      </c>
      <c r="AU15" s="63"/>
      <c r="AV15" s="64"/>
      <c r="AW15" s="65"/>
      <c r="AX15" s="66">
        <f t="shared" ref="AX15:AX25" si="64">AW15*AU15</f>
        <v>0</v>
      </c>
      <c r="AY15" s="67">
        <f t="shared" ref="AY15:AY25" si="65">AW15*AV15</f>
        <v>0</v>
      </c>
      <c r="AZ15" s="63"/>
      <c r="BA15" s="64"/>
      <c r="BB15" s="65"/>
      <c r="BC15" s="66">
        <f t="shared" ref="BC15:BC25" si="66">BB15*AZ15</f>
        <v>0</v>
      </c>
      <c r="BD15" s="67">
        <f t="shared" ref="BD15:BD25" si="67">BB15*BA15</f>
        <v>0</v>
      </c>
      <c r="BE15" s="63"/>
      <c r="BF15" s="64"/>
      <c r="BG15" s="65"/>
      <c r="BH15" s="66">
        <f t="shared" ref="BH15:BH25" si="68">BG15*BE15</f>
        <v>0</v>
      </c>
      <c r="BI15" s="67">
        <f t="shared" ref="BI15:BI25" si="69">BG15*BF15</f>
        <v>0</v>
      </c>
      <c r="BJ15" s="63"/>
      <c r="BK15" s="64"/>
      <c r="BL15" s="65"/>
      <c r="BM15" s="66">
        <f t="shared" ref="BM15:BM25" si="70">BL15*BJ15</f>
        <v>0</v>
      </c>
      <c r="BN15" s="67">
        <f t="shared" ref="BN15:BN25" si="71">BL15*BK15</f>
        <v>0</v>
      </c>
      <c r="BO15" s="63"/>
      <c r="BP15" s="64"/>
      <c r="BQ15" s="65"/>
      <c r="BR15" s="66">
        <f t="shared" ref="BR15:BR25" si="72">BQ15*BO15</f>
        <v>0</v>
      </c>
      <c r="BS15" s="67">
        <f t="shared" ref="BS15:BS25" si="73">BQ15*BP15</f>
        <v>0</v>
      </c>
      <c r="BT15" s="63"/>
      <c r="BU15" s="64"/>
      <c r="BV15" s="65"/>
      <c r="BW15" s="66">
        <f t="shared" ref="BW15:BW25" si="74">BV15*BT15</f>
        <v>0</v>
      </c>
      <c r="BX15" s="67">
        <f t="shared" ref="BX15:BX25" si="75">BV15*BU15</f>
        <v>0</v>
      </c>
      <c r="BY15" s="63"/>
      <c r="BZ15" s="64"/>
      <c r="CA15" s="65"/>
      <c r="CB15" s="66">
        <f t="shared" ref="CB15:CB25" si="76">CA15*BY15</f>
        <v>0</v>
      </c>
      <c r="CC15" s="67">
        <f t="shared" ref="CC15:CC25" si="77">CA15*BZ15</f>
        <v>0</v>
      </c>
    </row>
    <row r="16" spans="1:81" s="4" customFormat="1" x14ac:dyDescent="0.2">
      <c r="A16" s="59">
        <f t="shared" si="46"/>
        <v>0</v>
      </c>
      <c r="B16" s="60">
        <f t="shared" si="47"/>
        <v>0</v>
      </c>
      <c r="C16" s="61"/>
      <c r="D16" s="62" t="s">
        <v>74</v>
      </c>
      <c r="E16" s="196" t="s">
        <v>75</v>
      </c>
      <c r="F16" s="228"/>
      <c r="G16" s="63"/>
      <c r="H16" s="64"/>
      <c r="I16" s="65"/>
      <c r="J16" s="66">
        <f t="shared" si="48"/>
        <v>0</v>
      </c>
      <c r="K16" s="67">
        <f t="shared" si="49"/>
        <v>0</v>
      </c>
      <c r="L16" s="63"/>
      <c r="M16" s="64"/>
      <c r="N16" s="65"/>
      <c r="O16" s="66">
        <f t="shared" si="50"/>
        <v>0</v>
      </c>
      <c r="P16" s="67">
        <f t="shared" si="51"/>
        <v>0</v>
      </c>
      <c r="Q16" s="63"/>
      <c r="R16" s="64"/>
      <c r="S16" s="65"/>
      <c r="T16" s="66">
        <f t="shared" si="52"/>
        <v>0</v>
      </c>
      <c r="U16" s="67">
        <f t="shared" si="53"/>
        <v>0</v>
      </c>
      <c r="V16" s="63"/>
      <c r="W16" s="64"/>
      <c r="X16" s="65"/>
      <c r="Y16" s="66">
        <f t="shared" si="54"/>
        <v>0</v>
      </c>
      <c r="Z16" s="67">
        <f t="shared" si="55"/>
        <v>0</v>
      </c>
      <c r="AA16" s="63"/>
      <c r="AB16" s="64"/>
      <c r="AC16" s="65"/>
      <c r="AD16" s="66">
        <f t="shared" si="56"/>
        <v>0</v>
      </c>
      <c r="AE16" s="67">
        <f t="shared" si="57"/>
        <v>0</v>
      </c>
      <c r="AF16" s="63"/>
      <c r="AG16" s="64"/>
      <c r="AH16" s="65"/>
      <c r="AI16" s="66">
        <f t="shared" si="58"/>
        <v>0</v>
      </c>
      <c r="AJ16" s="67">
        <f t="shared" si="59"/>
        <v>0</v>
      </c>
      <c r="AK16" s="63"/>
      <c r="AL16" s="64"/>
      <c r="AM16" s="65"/>
      <c r="AN16" s="66">
        <f t="shared" si="60"/>
        <v>0</v>
      </c>
      <c r="AO16" s="67">
        <f t="shared" si="61"/>
        <v>0</v>
      </c>
      <c r="AP16" s="63"/>
      <c r="AQ16" s="64"/>
      <c r="AR16" s="65"/>
      <c r="AS16" s="66">
        <f t="shared" si="62"/>
        <v>0</v>
      </c>
      <c r="AT16" s="67">
        <f t="shared" si="63"/>
        <v>0</v>
      </c>
      <c r="AU16" s="63"/>
      <c r="AV16" s="64"/>
      <c r="AW16" s="65"/>
      <c r="AX16" s="66">
        <f t="shared" si="64"/>
        <v>0</v>
      </c>
      <c r="AY16" s="67">
        <f t="shared" si="65"/>
        <v>0</v>
      </c>
      <c r="AZ16" s="63"/>
      <c r="BA16" s="64"/>
      <c r="BB16" s="65"/>
      <c r="BC16" s="66">
        <f t="shared" si="66"/>
        <v>0</v>
      </c>
      <c r="BD16" s="67">
        <f t="shared" si="67"/>
        <v>0</v>
      </c>
      <c r="BE16" s="63"/>
      <c r="BF16" s="64"/>
      <c r="BG16" s="65"/>
      <c r="BH16" s="66">
        <f t="shared" si="68"/>
        <v>0</v>
      </c>
      <c r="BI16" s="67">
        <f t="shared" si="69"/>
        <v>0</v>
      </c>
      <c r="BJ16" s="63"/>
      <c r="BK16" s="64"/>
      <c r="BL16" s="65"/>
      <c r="BM16" s="66">
        <f t="shared" si="70"/>
        <v>0</v>
      </c>
      <c r="BN16" s="67">
        <f t="shared" si="71"/>
        <v>0</v>
      </c>
      <c r="BO16" s="63"/>
      <c r="BP16" s="64"/>
      <c r="BQ16" s="65"/>
      <c r="BR16" s="66">
        <f t="shared" si="72"/>
        <v>0</v>
      </c>
      <c r="BS16" s="67">
        <f t="shared" si="73"/>
        <v>0</v>
      </c>
      <c r="BT16" s="63"/>
      <c r="BU16" s="64"/>
      <c r="BV16" s="65"/>
      <c r="BW16" s="66">
        <f t="shared" si="74"/>
        <v>0</v>
      </c>
      <c r="BX16" s="67">
        <f t="shared" si="75"/>
        <v>0</v>
      </c>
      <c r="BY16" s="63"/>
      <c r="BZ16" s="64"/>
      <c r="CA16" s="65"/>
      <c r="CB16" s="66">
        <f t="shared" si="76"/>
        <v>0</v>
      </c>
      <c r="CC16" s="67">
        <f t="shared" si="77"/>
        <v>0</v>
      </c>
    </row>
    <row r="17" spans="1:81" s="4" customFormat="1" x14ac:dyDescent="0.2">
      <c r="A17" s="59">
        <f t="shared" si="46"/>
        <v>0</v>
      </c>
      <c r="B17" s="60">
        <f t="shared" si="47"/>
        <v>0</v>
      </c>
      <c r="C17" s="61"/>
      <c r="D17" s="62" t="s">
        <v>76</v>
      </c>
      <c r="E17" s="196" t="s">
        <v>77</v>
      </c>
      <c r="F17" s="228"/>
      <c r="G17" s="63"/>
      <c r="H17" s="64"/>
      <c r="I17" s="65"/>
      <c r="J17" s="66">
        <f t="shared" si="48"/>
        <v>0</v>
      </c>
      <c r="K17" s="67">
        <f t="shared" si="49"/>
        <v>0</v>
      </c>
      <c r="L17" s="63"/>
      <c r="M17" s="64"/>
      <c r="N17" s="65"/>
      <c r="O17" s="66">
        <f t="shared" si="50"/>
        <v>0</v>
      </c>
      <c r="P17" s="67">
        <f t="shared" si="51"/>
        <v>0</v>
      </c>
      <c r="Q17" s="63"/>
      <c r="R17" s="64"/>
      <c r="S17" s="65"/>
      <c r="T17" s="66">
        <f t="shared" si="52"/>
        <v>0</v>
      </c>
      <c r="U17" s="67">
        <f t="shared" si="53"/>
        <v>0</v>
      </c>
      <c r="V17" s="63"/>
      <c r="W17" s="64"/>
      <c r="X17" s="65"/>
      <c r="Y17" s="66">
        <f t="shared" si="54"/>
        <v>0</v>
      </c>
      <c r="Z17" s="67">
        <f t="shared" si="55"/>
        <v>0</v>
      </c>
      <c r="AA17" s="63"/>
      <c r="AB17" s="64"/>
      <c r="AC17" s="65"/>
      <c r="AD17" s="66">
        <f t="shared" si="56"/>
        <v>0</v>
      </c>
      <c r="AE17" s="67">
        <f t="shared" si="57"/>
        <v>0</v>
      </c>
      <c r="AF17" s="63"/>
      <c r="AG17" s="64"/>
      <c r="AH17" s="65"/>
      <c r="AI17" s="66">
        <f t="shared" si="58"/>
        <v>0</v>
      </c>
      <c r="AJ17" s="67">
        <f t="shared" si="59"/>
        <v>0</v>
      </c>
      <c r="AK17" s="63"/>
      <c r="AL17" s="64"/>
      <c r="AM17" s="65"/>
      <c r="AN17" s="66">
        <f t="shared" si="60"/>
        <v>0</v>
      </c>
      <c r="AO17" s="67">
        <f t="shared" si="61"/>
        <v>0</v>
      </c>
      <c r="AP17" s="63"/>
      <c r="AQ17" s="64"/>
      <c r="AR17" s="65"/>
      <c r="AS17" s="66">
        <f t="shared" si="62"/>
        <v>0</v>
      </c>
      <c r="AT17" s="67">
        <f t="shared" si="63"/>
        <v>0</v>
      </c>
      <c r="AU17" s="63"/>
      <c r="AV17" s="64"/>
      <c r="AW17" s="65"/>
      <c r="AX17" s="66">
        <f t="shared" si="64"/>
        <v>0</v>
      </c>
      <c r="AY17" s="67">
        <f t="shared" si="65"/>
        <v>0</v>
      </c>
      <c r="AZ17" s="63"/>
      <c r="BA17" s="64"/>
      <c r="BB17" s="65"/>
      <c r="BC17" s="66">
        <f t="shared" si="66"/>
        <v>0</v>
      </c>
      <c r="BD17" s="67">
        <f t="shared" si="67"/>
        <v>0</v>
      </c>
      <c r="BE17" s="63"/>
      <c r="BF17" s="64"/>
      <c r="BG17" s="65"/>
      <c r="BH17" s="66">
        <f t="shared" si="68"/>
        <v>0</v>
      </c>
      <c r="BI17" s="67">
        <f t="shared" si="69"/>
        <v>0</v>
      </c>
      <c r="BJ17" s="63"/>
      <c r="BK17" s="64"/>
      <c r="BL17" s="65"/>
      <c r="BM17" s="66">
        <f t="shared" si="70"/>
        <v>0</v>
      </c>
      <c r="BN17" s="67">
        <f t="shared" si="71"/>
        <v>0</v>
      </c>
      <c r="BO17" s="63"/>
      <c r="BP17" s="64"/>
      <c r="BQ17" s="65"/>
      <c r="BR17" s="66">
        <f t="shared" si="72"/>
        <v>0</v>
      </c>
      <c r="BS17" s="67">
        <f t="shared" si="73"/>
        <v>0</v>
      </c>
      <c r="BT17" s="63"/>
      <c r="BU17" s="64"/>
      <c r="BV17" s="65"/>
      <c r="BW17" s="66">
        <f t="shared" si="74"/>
        <v>0</v>
      </c>
      <c r="BX17" s="67">
        <f t="shared" si="75"/>
        <v>0</v>
      </c>
      <c r="BY17" s="63"/>
      <c r="BZ17" s="64"/>
      <c r="CA17" s="65"/>
      <c r="CB17" s="66">
        <f t="shared" si="76"/>
        <v>0</v>
      </c>
      <c r="CC17" s="67">
        <f t="shared" si="77"/>
        <v>0</v>
      </c>
    </row>
    <row r="18" spans="1:81" s="4" customFormat="1" x14ac:dyDescent="0.2">
      <c r="A18" s="59">
        <f t="shared" si="46"/>
        <v>0</v>
      </c>
      <c r="B18" s="60">
        <f t="shared" si="47"/>
        <v>0</v>
      </c>
      <c r="C18" s="61"/>
      <c r="D18" s="62" t="s">
        <v>78</v>
      </c>
      <c r="E18" s="196" t="s">
        <v>79</v>
      </c>
      <c r="F18" s="228"/>
      <c r="G18" s="63"/>
      <c r="H18" s="64"/>
      <c r="I18" s="65"/>
      <c r="J18" s="66">
        <f t="shared" si="48"/>
        <v>0</v>
      </c>
      <c r="K18" s="67">
        <f t="shared" si="49"/>
        <v>0</v>
      </c>
      <c r="L18" s="63"/>
      <c r="M18" s="64"/>
      <c r="N18" s="65"/>
      <c r="O18" s="66">
        <f t="shared" si="50"/>
        <v>0</v>
      </c>
      <c r="P18" s="67">
        <f t="shared" si="51"/>
        <v>0</v>
      </c>
      <c r="Q18" s="63"/>
      <c r="R18" s="64"/>
      <c r="S18" s="65"/>
      <c r="T18" s="66">
        <f t="shared" si="52"/>
        <v>0</v>
      </c>
      <c r="U18" s="67">
        <f t="shared" si="53"/>
        <v>0</v>
      </c>
      <c r="V18" s="63"/>
      <c r="W18" s="64"/>
      <c r="X18" s="65"/>
      <c r="Y18" s="66">
        <f t="shared" si="54"/>
        <v>0</v>
      </c>
      <c r="Z18" s="67">
        <f t="shared" si="55"/>
        <v>0</v>
      </c>
      <c r="AA18" s="63"/>
      <c r="AB18" s="64"/>
      <c r="AC18" s="65"/>
      <c r="AD18" s="66">
        <f t="shared" si="56"/>
        <v>0</v>
      </c>
      <c r="AE18" s="67">
        <f t="shared" si="57"/>
        <v>0</v>
      </c>
      <c r="AF18" s="63"/>
      <c r="AG18" s="64"/>
      <c r="AH18" s="65"/>
      <c r="AI18" s="66">
        <f t="shared" si="58"/>
        <v>0</v>
      </c>
      <c r="AJ18" s="67">
        <f t="shared" si="59"/>
        <v>0</v>
      </c>
      <c r="AK18" s="63"/>
      <c r="AL18" s="64"/>
      <c r="AM18" s="65"/>
      <c r="AN18" s="66">
        <f t="shared" si="60"/>
        <v>0</v>
      </c>
      <c r="AO18" s="67">
        <f t="shared" si="61"/>
        <v>0</v>
      </c>
      <c r="AP18" s="63"/>
      <c r="AQ18" s="64"/>
      <c r="AR18" s="65"/>
      <c r="AS18" s="66">
        <f t="shared" si="62"/>
        <v>0</v>
      </c>
      <c r="AT18" s="67">
        <f t="shared" si="63"/>
        <v>0</v>
      </c>
      <c r="AU18" s="63"/>
      <c r="AV18" s="64"/>
      <c r="AW18" s="65"/>
      <c r="AX18" s="66">
        <f t="shared" si="64"/>
        <v>0</v>
      </c>
      <c r="AY18" s="67">
        <f t="shared" si="65"/>
        <v>0</v>
      </c>
      <c r="AZ18" s="63"/>
      <c r="BA18" s="64"/>
      <c r="BB18" s="65"/>
      <c r="BC18" s="66">
        <f t="shared" si="66"/>
        <v>0</v>
      </c>
      <c r="BD18" s="67">
        <f t="shared" si="67"/>
        <v>0</v>
      </c>
      <c r="BE18" s="63"/>
      <c r="BF18" s="64"/>
      <c r="BG18" s="65"/>
      <c r="BH18" s="66">
        <f t="shared" si="68"/>
        <v>0</v>
      </c>
      <c r="BI18" s="67">
        <f t="shared" si="69"/>
        <v>0</v>
      </c>
      <c r="BJ18" s="63"/>
      <c r="BK18" s="64"/>
      <c r="BL18" s="65"/>
      <c r="BM18" s="66">
        <f t="shared" si="70"/>
        <v>0</v>
      </c>
      <c r="BN18" s="67">
        <f t="shared" si="71"/>
        <v>0</v>
      </c>
      <c r="BO18" s="63"/>
      <c r="BP18" s="64"/>
      <c r="BQ18" s="65"/>
      <c r="BR18" s="66">
        <f t="shared" si="72"/>
        <v>0</v>
      </c>
      <c r="BS18" s="67">
        <f t="shared" si="73"/>
        <v>0</v>
      </c>
      <c r="BT18" s="63"/>
      <c r="BU18" s="64"/>
      <c r="BV18" s="65"/>
      <c r="BW18" s="66">
        <f t="shared" si="74"/>
        <v>0</v>
      </c>
      <c r="BX18" s="67">
        <f t="shared" si="75"/>
        <v>0</v>
      </c>
      <c r="BY18" s="63"/>
      <c r="BZ18" s="64"/>
      <c r="CA18" s="65"/>
      <c r="CB18" s="66">
        <f t="shared" si="76"/>
        <v>0</v>
      </c>
      <c r="CC18" s="67">
        <f t="shared" si="77"/>
        <v>0</v>
      </c>
    </row>
    <row r="19" spans="1:81" s="4" customFormat="1" x14ac:dyDescent="0.2">
      <c r="A19" s="59">
        <f t="shared" si="46"/>
        <v>0</v>
      </c>
      <c r="B19" s="60">
        <f t="shared" si="47"/>
        <v>0</v>
      </c>
      <c r="C19" s="61"/>
      <c r="D19" s="62" t="s">
        <v>80</v>
      </c>
      <c r="E19" s="196" t="s">
        <v>81</v>
      </c>
      <c r="F19" s="228"/>
      <c r="G19" s="63"/>
      <c r="H19" s="64"/>
      <c r="I19" s="65"/>
      <c r="J19" s="66">
        <f t="shared" si="48"/>
        <v>0</v>
      </c>
      <c r="K19" s="67">
        <f t="shared" si="49"/>
        <v>0</v>
      </c>
      <c r="L19" s="63"/>
      <c r="M19" s="64"/>
      <c r="N19" s="65"/>
      <c r="O19" s="66">
        <f t="shared" si="50"/>
        <v>0</v>
      </c>
      <c r="P19" s="67">
        <f t="shared" si="51"/>
        <v>0</v>
      </c>
      <c r="Q19" s="63"/>
      <c r="R19" s="64"/>
      <c r="S19" s="65"/>
      <c r="T19" s="66">
        <f t="shared" si="52"/>
        <v>0</v>
      </c>
      <c r="U19" s="67">
        <f t="shared" si="53"/>
        <v>0</v>
      </c>
      <c r="V19" s="63"/>
      <c r="W19" s="64"/>
      <c r="X19" s="65"/>
      <c r="Y19" s="66">
        <f t="shared" si="54"/>
        <v>0</v>
      </c>
      <c r="Z19" s="67">
        <f t="shared" si="55"/>
        <v>0</v>
      </c>
      <c r="AA19" s="63"/>
      <c r="AB19" s="64"/>
      <c r="AC19" s="65"/>
      <c r="AD19" s="66">
        <f t="shared" si="56"/>
        <v>0</v>
      </c>
      <c r="AE19" s="67">
        <f t="shared" si="57"/>
        <v>0</v>
      </c>
      <c r="AF19" s="63"/>
      <c r="AG19" s="64"/>
      <c r="AH19" s="65"/>
      <c r="AI19" s="66">
        <f t="shared" si="58"/>
        <v>0</v>
      </c>
      <c r="AJ19" s="67">
        <f t="shared" si="59"/>
        <v>0</v>
      </c>
      <c r="AK19" s="63"/>
      <c r="AL19" s="64"/>
      <c r="AM19" s="65"/>
      <c r="AN19" s="66">
        <f t="shared" si="60"/>
        <v>0</v>
      </c>
      <c r="AO19" s="67">
        <f t="shared" si="61"/>
        <v>0</v>
      </c>
      <c r="AP19" s="63"/>
      <c r="AQ19" s="64"/>
      <c r="AR19" s="65"/>
      <c r="AS19" s="66">
        <f t="shared" si="62"/>
        <v>0</v>
      </c>
      <c r="AT19" s="67">
        <f t="shared" si="63"/>
        <v>0</v>
      </c>
      <c r="AU19" s="63"/>
      <c r="AV19" s="64"/>
      <c r="AW19" s="65"/>
      <c r="AX19" s="66">
        <f t="shared" si="64"/>
        <v>0</v>
      </c>
      <c r="AY19" s="67">
        <f t="shared" si="65"/>
        <v>0</v>
      </c>
      <c r="AZ19" s="63"/>
      <c r="BA19" s="64"/>
      <c r="BB19" s="65"/>
      <c r="BC19" s="66">
        <f t="shared" si="66"/>
        <v>0</v>
      </c>
      <c r="BD19" s="67">
        <f t="shared" si="67"/>
        <v>0</v>
      </c>
      <c r="BE19" s="63"/>
      <c r="BF19" s="64"/>
      <c r="BG19" s="65"/>
      <c r="BH19" s="66">
        <f t="shared" si="68"/>
        <v>0</v>
      </c>
      <c r="BI19" s="67">
        <f t="shared" si="69"/>
        <v>0</v>
      </c>
      <c r="BJ19" s="63"/>
      <c r="BK19" s="64"/>
      <c r="BL19" s="65"/>
      <c r="BM19" s="66">
        <f t="shared" si="70"/>
        <v>0</v>
      </c>
      <c r="BN19" s="67">
        <f t="shared" si="71"/>
        <v>0</v>
      </c>
      <c r="BO19" s="63"/>
      <c r="BP19" s="64"/>
      <c r="BQ19" s="65"/>
      <c r="BR19" s="66">
        <f t="shared" si="72"/>
        <v>0</v>
      </c>
      <c r="BS19" s="67">
        <f t="shared" si="73"/>
        <v>0</v>
      </c>
      <c r="BT19" s="63"/>
      <c r="BU19" s="64"/>
      <c r="BV19" s="65"/>
      <c r="BW19" s="66">
        <f t="shared" si="74"/>
        <v>0</v>
      </c>
      <c r="BX19" s="67">
        <f t="shared" si="75"/>
        <v>0</v>
      </c>
      <c r="BY19" s="63"/>
      <c r="BZ19" s="64"/>
      <c r="CA19" s="65"/>
      <c r="CB19" s="66">
        <f t="shared" si="76"/>
        <v>0</v>
      </c>
      <c r="CC19" s="67">
        <f t="shared" si="77"/>
        <v>0</v>
      </c>
    </row>
    <row r="20" spans="1:81" s="4" customFormat="1" x14ac:dyDescent="0.2">
      <c r="A20" s="59">
        <f t="shared" si="46"/>
        <v>0</v>
      </c>
      <c r="B20" s="60">
        <f t="shared" si="47"/>
        <v>0</v>
      </c>
      <c r="C20" s="61"/>
      <c r="D20" s="62" t="s">
        <v>82</v>
      </c>
      <c r="E20" s="196" t="s">
        <v>83</v>
      </c>
      <c r="F20" s="228"/>
      <c r="G20" s="63"/>
      <c r="H20" s="64"/>
      <c r="I20" s="65"/>
      <c r="J20" s="66">
        <f>I20*G20</f>
        <v>0</v>
      </c>
      <c r="K20" s="67">
        <f>I20*H20</f>
        <v>0</v>
      </c>
      <c r="L20" s="63"/>
      <c r="M20" s="64"/>
      <c r="N20" s="65"/>
      <c r="O20" s="66">
        <f t="shared" si="50"/>
        <v>0</v>
      </c>
      <c r="P20" s="67">
        <f t="shared" si="51"/>
        <v>0</v>
      </c>
      <c r="Q20" s="63"/>
      <c r="R20" s="64"/>
      <c r="S20" s="65"/>
      <c r="T20" s="66">
        <f t="shared" si="52"/>
        <v>0</v>
      </c>
      <c r="U20" s="67">
        <f t="shared" si="53"/>
        <v>0</v>
      </c>
      <c r="V20" s="63"/>
      <c r="W20" s="64"/>
      <c r="X20" s="65"/>
      <c r="Y20" s="66">
        <f t="shared" si="54"/>
        <v>0</v>
      </c>
      <c r="Z20" s="67">
        <f t="shared" si="55"/>
        <v>0</v>
      </c>
      <c r="AA20" s="63"/>
      <c r="AB20" s="64"/>
      <c r="AC20" s="65"/>
      <c r="AD20" s="66">
        <f t="shared" si="56"/>
        <v>0</v>
      </c>
      <c r="AE20" s="67">
        <f t="shared" si="57"/>
        <v>0</v>
      </c>
      <c r="AF20" s="63"/>
      <c r="AG20" s="64"/>
      <c r="AH20" s="65"/>
      <c r="AI20" s="66">
        <f t="shared" si="58"/>
        <v>0</v>
      </c>
      <c r="AJ20" s="67">
        <f t="shared" si="59"/>
        <v>0</v>
      </c>
      <c r="AK20" s="63"/>
      <c r="AL20" s="64"/>
      <c r="AM20" s="65"/>
      <c r="AN20" s="66">
        <f t="shared" si="60"/>
        <v>0</v>
      </c>
      <c r="AO20" s="67">
        <f t="shared" si="61"/>
        <v>0</v>
      </c>
      <c r="AP20" s="63"/>
      <c r="AQ20" s="64"/>
      <c r="AR20" s="65"/>
      <c r="AS20" s="66">
        <f t="shared" si="62"/>
        <v>0</v>
      </c>
      <c r="AT20" s="67">
        <f t="shared" si="63"/>
        <v>0</v>
      </c>
      <c r="AU20" s="63"/>
      <c r="AV20" s="64"/>
      <c r="AW20" s="65"/>
      <c r="AX20" s="66">
        <f t="shared" si="64"/>
        <v>0</v>
      </c>
      <c r="AY20" s="67">
        <f t="shared" si="65"/>
        <v>0</v>
      </c>
      <c r="AZ20" s="63"/>
      <c r="BA20" s="64"/>
      <c r="BB20" s="65"/>
      <c r="BC20" s="66">
        <f t="shared" si="66"/>
        <v>0</v>
      </c>
      <c r="BD20" s="67">
        <f t="shared" si="67"/>
        <v>0</v>
      </c>
      <c r="BE20" s="63"/>
      <c r="BF20" s="64"/>
      <c r="BG20" s="65"/>
      <c r="BH20" s="66">
        <f t="shared" si="68"/>
        <v>0</v>
      </c>
      <c r="BI20" s="67">
        <f t="shared" si="69"/>
        <v>0</v>
      </c>
      <c r="BJ20" s="63"/>
      <c r="BK20" s="64"/>
      <c r="BL20" s="65"/>
      <c r="BM20" s="66">
        <f t="shared" si="70"/>
        <v>0</v>
      </c>
      <c r="BN20" s="67">
        <f t="shared" si="71"/>
        <v>0</v>
      </c>
      <c r="BO20" s="63"/>
      <c r="BP20" s="64"/>
      <c r="BQ20" s="65"/>
      <c r="BR20" s="66">
        <f t="shared" si="72"/>
        <v>0</v>
      </c>
      <c r="BS20" s="67">
        <f t="shared" si="73"/>
        <v>0</v>
      </c>
      <c r="BT20" s="63"/>
      <c r="BU20" s="64"/>
      <c r="BV20" s="65"/>
      <c r="BW20" s="66">
        <f t="shared" si="74"/>
        <v>0</v>
      </c>
      <c r="BX20" s="67">
        <f t="shared" si="75"/>
        <v>0</v>
      </c>
      <c r="BY20" s="63"/>
      <c r="BZ20" s="64"/>
      <c r="CA20" s="65"/>
      <c r="CB20" s="66">
        <f t="shared" si="76"/>
        <v>0</v>
      </c>
      <c r="CC20" s="67">
        <f t="shared" si="77"/>
        <v>0</v>
      </c>
    </row>
    <row r="21" spans="1:81" s="4" customFormat="1" x14ac:dyDescent="0.2">
      <c r="A21" s="59">
        <f t="shared" si="46"/>
        <v>0</v>
      </c>
      <c r="B21" s="60">
        <f t="shared" si="47"/>
        <v>0</v>
      </c>
      <c r="C21" s="61"/>
      <c r="D21" s="62" t="s">
        <v>84</v>
      </c>
      <c r="E21" s="196" t="s">
        <v>85</v>
      </c>
      <c r="F21" s="228"/>
      <c r="G21" s="63"/>
      <c r="H21" s="64"/>
      <c r="I21" s="65"/>
      <c r="J21" s="66">
        <f t="shared" ref="J21:J23" si="78">I21*G21</f>
        <v>0</v>
      </c>
      <c r="K21" s="67">
        <f t="shared" ref="K21:K23" si="79">I21*H21</f>
        <v>0</v>
      </c>
      <c r="L21" s="63"/>
      <c r="M21" s="64"/>
      <c r="N21" s="65"/>
      <c r="O21" s="66">
        <f t="shared" si="50"/>
        <v>0</v>
      </c>
      <c r="P21" s="67">
        <f t="shared" si="51"/>
        <v>0</v>
      </c>
      <c r="Q21" s="63"/>
      <c r="R21" s="64"/>
      <c r="S21" s="65"/>
      <c r="T21" s="66">
        <f t="shared" si="52"/>
        <v>0</v>
      </c>
      <c r="U21" s="67">
        <f t="shared" si="53"/>
        <v>0</v>
      </c>
      <c r="V21" s="63"/>
      <c r="W21" s="64"/>
      <c r="X21" s="65"/>
      <c r="Y21" s="66">
        <f t="shared" si="54"/>
        <v>0</v>
      </c>
      <c r="Z21" s="67">
        <f t="shared" si="55"/>
        <v>0</v>
      </c>
      <c r="AA21" s="63"/>
      <c r="AB21" s="64"/>
      <c r="AC21" s="65"/>
      <c r="AD21" s="66">
        <f t="shared" si="56"/>
        <v>0</v>
      </c>
      <c r="AE21" s="67">
        <f t="shared" si="57"/>
        <v>0</v>
      </c>
      <c r="AF21" s="63"/>
      <c r="AG21" s="64"/>
      <c r="AH21" s="65"/>
      <c r="AI21" s="66">
        <f t="shared" si="58"/>
        <v>0</v>
      </c>
      <c r="AJ21" s="67">
        <f t="shared" si="59"/>
        <v>0</v>
      </c>
      <c r="AK21" s="63"/>
      <c r="AL21" s="64"/>
      <c r="AM21" s="65"/>
      <c r="AN21" s="66">
        <f t="shared" si="60"/>
        <v>0</v>
      </c>
      <c r="AO21" s="67">
        <f t="shared" si="61"/>
        <v>0</v>
      </c>
      <c r="AP21" s="63"/>
      <c r="AQ21" s="64"/>
      <c r="AR21" s="65"/>
      <c r="AS21" s="66">
        <f t="shared" si="62"/>
        <v>0</v>
      </c>
      <c r="AT21" s="67">
        <f t="shared" si="63"/>
        <v>0</v>
      </c>
      <c r="AU21" s="63"/>
      <c r="AV21" s="64"/>
      <c r="AW21" s="65"/>
      <c r="AX21" s="66">
        <f t="shared" si="64"/>
        <v>0</v>
      </c>
      <c r="AY21" s="67">
        <f t="shared" si="65"/>
        <v>0</v>
      </c>
      <c r="AZ21" s="63"/>
      <c r="BA21" s="64"/>
      <c r="BB21" s="65"/>
      <c r="BC21" s="66">
        <f t="shared" si="66"/>
        <v>0</v>
      </c>
      <c r="BD21" s="67">
        <f t="shared" si="67"/>
        <v>0</v>
      </c>
      <c r="BE21" s="63"/>
      <c r="BF21" s="64"/>
      <c r="BG21" s="65"/>
      <c r="BH21" s="66">
        <f t="shared" si="68"/>
        <v>0</v>
      </c>
      <c r="BI21" s="67">
        <f t="shared" si="69"/>
        <v>0</v>
      </c>
      <c r="BJ21" s="63"/>
      <c r="BK21" s="64"/>
      <c r="BL21" s="65"/>
      <c r="BM21" s="66">
        <f t="shared" si="70"/>
        <v>0</v>
      </c>
      <c r="BN21" s="67">
        <f t="shared" si="71"/>
        <v>0</v>
      </c>
      <c r="BO21" s="63"/>
      <c r="BP21" s="64"/>
      <c r="BQ21" s="65"/>
      <c r="BR21" s="66">
        <f t="shared" si="72"/>
        <v>0</v>
      </c>
      <c r="BS21" s="67">
        <f t="shared" si="73"/>
        <v>0</v>
      </c>
      <c r="BT21" s="63"/>
      <c r="BU21" s="64"/>
      <c r="BV21" s="65"/>
      <c r="BW21" s="66">
        <f t="shared" si="74"/>
        <v>0</v>
      </c>
      <c r="BX21" s="67">
        <f t="shared" si="75"/>
        <v>0</v>
      </c>
      <c r="BY21" s="63"/>
      <c r="BZ21" s="64"/>
      <c r="CA21" s="65"/>
      <c r="CB21" s="66">
        <f t="shared" si="76"/>
        <v>0</v>
      </c>
      <c r="CC21" s="67">
        <f t="shared" si="77"/>
        <v>0</v>
      </c>
    </row>
    <row r="22" spans="1:81" s="4" customFormat="1" x14ac:dyDescent="0.2">
      <c r="A22" s="59">
        <f t="shared" si="46"/>
        <v>0</v>
      </c>
      <c r="B22" s="60">
        <f t="shared" si="47"/>
        <v>0</v>
      </c>
      <c r="C22" s="61"/>
      <c r="D22" s="62" t="s">
        <v>86</v>
      </c>
      <c r="E22" s="196" t="s">
        <v>87</v>
      </c>
      <c r="F22" s="228"/>
      <c r="G22" s="63"/>
      <c r="H22" s="64"/>
      <c r="I22" s="65"/>
      <c r="J22" s="66">
        <f t="shared" si="78"/>
        <v>0</v>
      </c>
      <c r="K22" s="67">
        <f t="shared" si="79"/>
        <v>0</v>
      </c>
      <c r="L22" s="63"/>
      <c r="M22" s="64"/>
      <c r="N22" s="65"/>
      <c r="O22" s="66">
        <f t="shared" si="50"/>
        <v>0</v>
      </c>
      <c r="P22" s="67">
        <f t="shared" si="51"/>
        <v>0</v>
      </c>
      <c r="Q22" s="63"/>
      <c r="R22" s="64"/>
      <c r="S22" s="65"/>
      <c r="T22" s="66">
        <f t="shared" si="52"/>
        <v>0</v>
      </c>
      <c r="U22" s="67">
        <f t="shared" si="53"/>
        <v>0</v>
      </c>
      <c r="V22" s="63"/>
      <c r="W22" s="64"/>
      <c r="X22" s="65"/>
      <c r="Y22" s="66">
        <f t="shared" si="54"/>
        <v>0</v>
      </c>
      <c r="Z22" s="67">
        <f t="shared" si="55"/>
        <v>0</v>
      </c>
      <c r="AA22" s="63"/>
      <c r="AB22" s="64"/>
      <c r="AC22" s="65"/>
      <c r="AD22" s="66">
        <f t="shared" si="56"/>
        <v>0</v>
      </c>
      <c r="AE22" s="67">
        <f t="shared" si="57"/>
        <v>0</v>
      </c>
      <c r="AF22" s="63"/>
      <c r="AG22" s="64"/>
      <c r="AH22" s="65"/>
      <c r="AI22" s="66">
        <f t="shared" si="58"/>
        <v>0</v>
      </c>
      <c r="AJ22" s="67">
        <f t="shared" si="59"/>
        <v>0</v>
      </c>
      <c r="AK22" s="63"/>
      <c r="AL22" s="64"/>
      <c r="AM22" s="65"/>
      <c r="AN22" s="66">
        <f t="shared" si="60"/>
        <v>0</v>
      </c>
      <c r="AO22" s="67">
        <f t="shared" si="61"/>
        <v>0</v>
      </c>
      <c r="AP22" s="63"/>
      <c r="AQ22" s="64"/>
      <c r="AR22" s="65"/>
      <c r="AS22" s="66">
        <f t="shared" si="62"/>
        <v>0</v>
      </c>
      <c r="AT22" s="67">
        <f t="shared" si="63"/>
        <v>0</v>
      </c>
      <c r="AU22" s="63"/>
      <c r="AV22" s="64"/>
      <c r="AW22" s="65"/>
      <c r="AX22" s="66">
        <f t="shared" si="64"/>
        <v>0</v>
      </c>
      <c r="AY22" s="67">
        <f t="shared" si="65"/>
        <v>0</v>
      </c>
      <c r="AZ22" s="63"/>
      <c r="BA22" s="64"/>
      <c r="BB22" s="65"/>
      <c r="BC22" s="66">
        <f t="shared" si="66"/>
        <v>0</v>
      </c>
      <c r="BD22" s="67">
        <f t="shared" si="67"/>
        <v>0</v>
      </c>
      <c r="BE22" s="63"/>
      <c r="BF22" s="64"/>
      <c r="BG22" s="65"/>
      <c r="BH22" s="66">
        <f t="shared" si="68"/>
        <v>0</v>
      </c>
      <c r="BI22" s="67">
        <f t="shared" si="69"/>
        <v>0</v>
      </c>
      <c r="BJ22" s="63"/>
      <c r="BK22" s="64"/>
      <c r="BL22" s="65"/>
      <c r="BM22" s="66">
        <f t="shared" si="70"/>
        <v>0</v>
      </c>
      <c r="BN22" s="67">
        <f t="shared" si="71"/>
        <v>0</v>
      </c>
      <c r="BO22" s="63"/>
      <c r="BP22" s="64"/>
      <c r="BQ22" s="65"/>
      <c r="BR22" s="66">
        <f t="shared" si="72"/>
        <v>0</v>
      </c>
      <c r="BS22" s="67">
        <f t="shared" si="73"/>
        <v>0</v>
      </c>
      <c r="BT22" s="63"/>
      <c r="BU22" s="64"/>
      <c r="BV22" s="65"/>
      <c r="BW22" s="66">
        <f t="shared" si="74"/>
        <v>0</v>
      </c>
      <c r="BX22" s="67">
        <f t="shared" si="75"/>
        <v>0</v>
      </c>
      <c r="BY22" s="63"/>
      <c r="BZ22" s="64"/>
      <c r="CA22" s="65"/>
      <c r="CB22" s="66">
        <f t="shared" si="76"/>
        <v>0</v>
      </c>
      <c r="CC22" s="67">
        <f t="shared" si="77"/>
        <v>0</v>
      </c>
    </row>
    <row r="23" spans="1:81" s="4" customFormat="1" x14ac:dyDescent="0.2">
      <c r="A23" s="59">
        <f t="shared" si="46"/>
        <v>0</v>
      </c>
      <c r="B23" s="60">
        <f t="shared" si="47"/>
        <v>0</v>
      </c>
      <c r="C23" s="61"/>
      <c r="D23" s="62" t="s">
        <v>88</v>
      </c>
      <c r="E23" s="68"/>
      <c r="F23" s="228"/>
      <c r="G23" s="63"/>
      <c r="H23" s="64"/>
      <c r="I23" s="65"/>
      <c r="J23" s="66">
        <f t="shared" si="78"/>
        <v>0</v>
      </c>
      <c r="K23" s="67">
        <f t="shared" si="79"/>
        <v>0</v>
      </c>
      <c r="L23" s="63"/>
      <c r="M23" s="64"/>
      <c r="N23" s="65"/>
      <c r="O23" s="66">
        <f t="shared" si="50"/>
        <v>0</v>
      </c>
      <c r="P23" s="67">
        <f t="shared" si="51"/>
        <v>0</v>
      </c>
      <c r="Q23" s="63"/>
      <c r="R23" s="64"/>
      <c r="S23" s="65"/>
      <c r="T23" s="66">
        <f t="shared" si="52"/>
        <v>0</v>
      </c>
      <c r="U23" s="67">
        <f t="shared" si="53"/>
        <v>0</v>
      </c>
      <c r="V23" s="63"/>
      <c r="W23" s="64"/>
      <c r="X23" s="65"/>
      <c r="Y23" s="66">
        <f t="shared" si="54"/>
        <v>0</v>
      </c>
      <c r="Z23" s="67">
        <f t="shared" si="55"/>
        <v>0</v>
      </c>
      <c r="AA23" s="63"/>
      <c r="AB23" s="64"/>
      <c r="AC23" s="65"/>
      <c r="AD23" s="66">
        <f t="shared" si="56"/>
        <v>0</v>
      </c>
      <c r="AE23" s="67">
        <f t="shared" si="57"/>
        <v>0</v>
      </c>
      <c r="AF23" s="63"/>
      <c r="AG23" s="64"/>
      <c r="AH23" s="65"/>
      <c r="AI23" s="66">
        <f t="shared" si="58"/>
        <v>0</v>
      </c>
      <c r="AJ23" s="67">
        <f t="shared" si="59"/>
        <v>0</v>
      </c>
      <c r="AK23" s="63"/>
      <c r="AL23" s="64"/>
      <c r="AM23" s="65"/>
      <c r="AN23" s="66">
        <f t="shared" si="60"/>
        <v>0</v>
      </c>
      <c r="AO23" s="67">
        <f t="shared" si="61"/>
        <v>0</v>
      </c>
      <c r="AP23" s="63"/>
      <c r="AQ23" s="64"/>
      <c r="AR23" s="65"/>
      <c r="AS23" s="66">
        <f t="shared" si="62"/>
        <v>0</v>
      </c>
      <c r="AT23" s="67">
        <f t="shared" si="63"/>
        <v>0</v>
      </c>
      <c r="AU23" s="63"/>
      <c r="AV23" s="64"/>
      <c r="AW23" s="65"/>
      <c r="AX23" s="66">
        <f t="shared" si="64"/>
        <v>0</v>
      </c>
      <c r="AY23" s="67">
        <f t="shared" si="65"/>
        <v>0</v>
      </c>
      <c r="AZ23" s="63"/>
      <c r="BA23" s="64"/>
      <c r="BB23" s="65"/>
      <c r="BC23" s="66">
        <f t="shared" si="66"/>
        <v>0</v>
      </c>
      <c r="BD23" s="67">
        <f t="shared" si="67"/>
        <v>0</v>
      </c>
      <c r="BE23" s="63"/>
      <c r="BF23" s="64"/>
      <c r="BG23" s="65"/>
      <c r="BH23" s="66">
        <f t="shared" si="68"/>
        <v>0</v>
      </c>
      <c r="BI23" s="67">
        <f t="shared" si="69"/>
        <v>0</v>
      </c>
      <c r="BJ23" s="63"/>
      <c r="BK23" s="64"/>
      <c r="BL23" s="65"/>
      <c r="BM23" s="66">
        <f t="shared" si="70"/>
        <v>0</v>
      </c>
      <c r="BN23" s="67">
        <f t="shared" si="71"/>
        <v>0</v>
      </c>
      <c r="BO23" s="63"/>
      <c r="BP23" s="64"/>
      <c r="BQ23" s="65"/>
      <c r="BR23" s="66">
        <f t="shared" si="72"/>
        <v>0</v>
      </c>
      <c r="BS23" s="67">
        <f t="shared" si="73"/>
        <v>0</v>
      </c>
      <c r="BT23" s="63"/>
      <c r="BU23" s="64"/>
      <c r="BV23" s="65"/>
      <c r="BW23" s="66">
        <f t="shared" si="74"/>
        <v>0</v>
      </c>
      <c r="BX23" s="67">
        <f t="shared" si="75"/>
        <v>0</v>
      </c>
      <c r="BY23" s="63"/>
      <c r="BZ23" s="64"/>
      <c r="CA23" s="65"/>
      <c r="CB23" s="66">
        <f t="shared" si="76"/>
        <v>0</v>
      </c>
      <c r="CC23" s="67">
        <f t="shared" si="77"/>
        <v>0</v>
      </c>
    </row>
    <row r="24" spans="1:81" s="4" customFormat="1" x14ac:dyDescent="0.2">
      <c r="A24" s="59">
        <f t="shared" si="46"/>
        <v>0</v>
      </c>
      <c r="B24" s="60">
        <f t="shared" si="47"/>
        <v>0</v>
      </c>
      <c r="C24" s="61"/>
      <c r="D24" s="62" t="s">
        <v>89</v>
      </c>
      <c r="E24" s="68"/>
      <c r="F24" s="228"/>
      <c r="G24" s="63"/>
      <c r="H24" s="64"/>
      <c r="I24" s="65"/>
      <c r="J24" s="66">
        <f>I24*G24</f>
        <v>0</v>
      </c>
      <c r="K24" s="67">
        <f>I24*H24</f>
        <v>0</v>
      </c>
      <c r="L24" s="63"/>
      <c r="M24" s="64"/>
      <c r="N24" s="65"/>
      <c r="O24" s="66">
        <f t="shared" si="50"/>
        <v>0</v>
      </c>
      <c r="P24" s="67">
        <f t="shared" si="51"/>
        <v>0</v>
      </c>
      <c r="Q24" s="63"/>
      <c r="R24" s="64"/>
      <c r="S24" s="65"/>
      <c r="T24" s="66">
        <f t="shared" si="52"/>
        <v>0</v>
      </c>
      <c r="U24" s="67">
        <f t="shared" si="53"/>
        <v>0</v>
      </c>
      <c r="V24" s="63"/>
      <c r="W24" s="64"/>
      <c r="X24" s="65"/>
      <c r="Y24" s="66">
        <f t="shared" si="54"/>
        <v>0</v>
      </c>
      <c r="Z24" s="67">
        <f t="shared" si="55"/>
        <v>0</v>
      </c>
      <c r="AA24" s="63"/>
      <c r="AB24" s="64"/>
      <c r="AC24" s="65"/>
      <c r="AD24" s="66">
        <f t="shared" si="56"/>
        <v>0</v>
      </c>
      <c r="AE24" s="67">
        <f t="shared" si="57"/>
        <v>0</v>
      </c>
      <c r="AF24" s="63"/>
      <c r="AG24" s="64"/>
      <c r="AH24" s="65"/>
      <c r="AI24" s="66">
        <f t="shared" si="58"/>
        <v>0</v>
      </c>
      <c r="AJ24" s="67">
        <f t="shared" si="59"/>
        <v>0</v>
      </c>
      <c r="AK24" s="63"/>
      <c r="AL24" s="64"/>
      <c r="AM24" s="65"/>
      <c r="AN24" s="66">
        <f t="shared" si="60"/>
        <v>0</v>
      </c>
      <c r="AO24" s="67">
        <f t="shared" si="61"/>
        <v>0</v>
      </c>
      <c r="AP24" s="63"/>
      <c r="AQ24" s="64"/>
      <c r="AR24" s="65"/>
      <c r="AS24" s="66">
        <f t="shared" si="62"/>
        <v>0</v>
      </c>
      <c r="AT24" s="67">
        <f t="shared" si="63"/>
        <v>0</v>
      </c>
      <c r="AU24" s="63"/>
      <c r="AV24" s="64"/>
      <c r="AW24" s="65"/>
      <c r="AX24" s="66">
        <f t="shared" si="64"/>
        <v>0</v>
      </c>
      <c r="AY24" s="67">
        <f t="shared" si="65"/>
        <v>0</v>
      </c>
      <c r="AZ24" s="63"/>
      <c r="BA24" s="64"/>
      <c r="BB24" s="65"/>
      <c r="BC24" s="66">
        <f t="shared" si="66"/>
        <v>0</v>
      </c>
      <c r="BD24" s="67">
        <f t="shared" si="67"/>
        <v>0</v>
      </c>
      <c r="BE24" s="63"/>
      <c r="BF24" s="64"/>
      <c r="BG24" s="65"/>
      <c r="BH24" s="66">
        <f t="shared" si="68"/>
        <v>0</v>
      </c>
      <c r="BI24" s="67">
        <f t="shared" si="69"/>
        <v>0</v>
      </c>
      <c r="BJ24" s="63"/>
      <c r="BK24" s="64"/>
      <c r="BL24" s="65"/>
      <c r="BM24" s="66">
        <f t="shared" si="70"/>
        <v>0</v>
      </c>
      <c r="BN24" s="67">
        <f t="shared" si="71"/>
        <v>0</v>
      </c>
      <c r="BO24" s="63"/>
      <c r="BP24" s="64"/>
      <c r="BQ24" s="65"/>
      <c r="BR24" s="66">
        <f t="shared" si="72"/>
        <v>0</v>
      </c>
      <c r="BS24" s="67">
        <f t="shared" si="73"/>
        <v>0</v>
      </c>
      <c r="BT24" s="63"/>
      <c r="BU24" s="64"/>
      <c r="BV24" s="65"/>
      <c r="BW24" s="66">
        <f t="shared" si="74"/>
        <v>0</v>
      </c>
      <c r="BX24" s="67">
        <f t="shared" si="75"/>
        <v>0</v>
      </c>
      <c r="BY24" s="63"/>
      <c r="BZ24" s="64"/>
      <c r="CA24" s="65"/>
      <c r="CB24" s="66">
        <f t="shared" si="76"/>
        <v>0</v>
      </c>
      <c r="CC24" s="67">
        <f t="shared" si="77"/>
        <v>0</v>
      </c>
    </row>
    <row r="25" spans="1:81" s="4" customFormat="1" x14ac:dyDescent="0.2">
      <c r="A25" s="59">
        <f t="shared" si="46"/>
        <v>0</v>
      </c>
      <c r="B25" s="60">
        <f t="shared" si="47"/>
        <v>0</v>
      </c>
      <c r="C25" s="61"/>
      <c r="D25" s="62" t="s">
        <v>90</v>
      </c>
      <c r="E25" s="68"/>
      <c r="F25" s="228"/>
      <c r="G25" s="63"/>
      <c r="H25" s="64"/>
      <c r="I25" s="65"/>
      <c r="J25" s="66">
        <f t="shared" ref="J25" si="80">I25*G25</f>
        <v>0</v>
      </c>
      <c r="K25" s="67">
        <f t="shared" ref="K25" si="81">I25*H25</f>
        <v>0</v>
      </c>
      <c r="L25" s="63"/>
      <c r="M25" s="64"/>
      <c r="N25" s="65"/>
      <c r="O25" s="66">
        <f t="shared" si="50"/>
        <v>0</v>
      </c>
      <c r="P25" s="67">
        <f t="shared" si="51"/>
        <v>0</v>
      </c>
      <c r="Q25" s="63"/>
      <c r="R25" s="64"/>
      <c r="S25" s="65"/>
      <c r="T25" s="66">
        <f t="shared" si="52"/>
        <v>0</v>
      </c>
      <c r="U25" s="67">
        <f t="shared" si="53"/>
        <v>0</v>
      </c>
      <c r="V25" s="63"/>
      <c r="W25" s="64"/>
      <c r="X25" s="65"/>
      <c r="Y25" s="66">
        <f t="shared" si="54"/>
        <v>0</v>
      </c>
      <c r="Z25" s="67">
        <f t="shared" si="55"/>
        <v>0</v>
      </c>
      <c r="AA25" s="63"/>
      <c r="AB25" s="64"/>
      <c r="AC25" s="65"/>
      <c r="AD25" s="66">
        <f t="shared" si="56"/>
        <v>0</v>
      </c>
      <c r="AE25" s="67">
        <f t="shared" si="57"/>
        <v>0</v>
      </c>
      <c r="AF25" s="63"/>
      <c r="AG25" s="64"/>
      <c r="AH25" s="65"/>
      <c r="AI25" s="66">
        <f t="shared" si="58"/>
        <v>0</v>
      </c>
      <c r="AJ25" s="67">
        <f t="shared" si="59"/>
        <v>0</v>
      </c>
      <c r="AK25" s="63"/>
      <c r="AL25" s="64"/>
      <c r="AM25" s="65"/>
      <c r="AN25" s="66">
        <f t="shared" si="60"/>
        <v>0</v>
      </c>
      <c r="AO25" s="67">
        <f t="shared" si="61"/>
        <v>0</v>
      </c>
      <c r="AP25" s="63"/>
      <c r="AQ25" s="64"/>
      <c r="AR25" s="65"/>
      <c r="AS25" s="66">
        <f t="shared" si="62"/>
        <v>0</v>
      </c>
      <c r="AT25" s="67">
        <f t="shared" si="63"/>
        <v>0</v>
      </c>
      <c r="AU25" s="63"/>
      <c r="AV25" s="64"/>
      <c r="AW25" s="65"/>
      <c r="AX25" s="66">
        <f t="shared" si="64"/>
        <v>0</v>
      </c>
      <c r="AY25" s="67">
        <f t="shared" si="65"/>
        <v>0</v>
      </c>
      <c r="AZ25" s="63"/>
      <c r="BA25" s="64"/>
      <c r="BB25" s="65"/>
      <c r="BC25" s="66">
        <f t="shared" si="66"/>
        <v>0</v>
      </c>
      <c r="BD25" s="67">
        <f t="shared" si="67"/>
        <v>0</v>
      </c>
      <c r="BE25" s="63"/>
      <c r="BF25" s="64"/>
      <c r="BG25" s="65"/>
      <c r="BH25" s="66">
        <f t="shared" si="68"/>
        <v>0</v>
      </c>
      <c r="BI25" s="67">
        <f t="shared" si="69"/>
        <v>0</v>
      </c>
      <c r="BJ25" s="63"/>
      <c r="BK25" s="64"/>
      <c r="BL25" s="65"/>
      <c r="BM25" s="66">
        <f t="shared" si="70"/>
        <v>0</v>
      </c>
      <c r="BN25" s="67">
        <f t="shared" si="71"/>
        <v>0</v>
      </c>
      <c r="BO25" s="63"/>
      <c r="BP25" s="64"/>
      <c r="BQ25" s="65"/>
      <c r="BR25" s="66">
        <f t="shared" si="72"/>
        <v>0</v>
      </c>
      <c r="BS25" s="67">
        <f t="shared" si="73"/>
        <v>0</v>
      </c>
      <c r="BT25" s="63"/>
      <c r="BU25" s="64"/>
      <c r="BV25" s="65"/>
      <c r="BW25" s="66">
        <f t="shared" si="74"/>
        <v>0</v>
      </c>
      <c r="BX25" s="67">
        <f t="shared" si="75"/>
        <v>0</v>
      </c>
      <c r="BY25" s="63"/>
      <c r="BZ25" s="64"/>
      <c r="CA25" s="65"/>
      <c r="CB25" s="66">
        <f t="shared" si="76"/>
        <v>0</v>
      </c>
      <c r="CC25" s="67">
        <f t="shared" si="77"/>
        <v>0</v>
      </c>
    </row>
    <row r="26" spans="1:81" s="4" customFormat="1" ht="15" x14ac:dyDescent="0.25">
      <c r="A26" s="51"/>
      <c r="B26" s="52"/>
      <c r="C26" s="58"/>
      <c r="D26" s="50" t="s">
        <v>91</v>
      </c>
      <c r="E26" s="260" t="s">
        <v>92</v>
      </c>
      <c r="F26" s="229"/>
      <c r="G26" s="51"/>
      <c r="H26" s="52"/>
      <c r="I26" s="53"/>
      <c r="J26" s="70"/>
      <c r="K26" s="71"/>
      <c r="L26" s="51"/>
      <c r="M26" s="52"/>
      <c r="N26" s="53"/>
      <c r="O26" s="70"/>
      <c r="P26" s="71"/>
      <c r="Q26" s="51"/>
      <c r="R26" s="52"/>
      <c r="S26" s="53"/>
      <c r="T26" s="70"/>
      <c r="U26" s="71"/>
      <c r="V26" s="51"/>
      <c r="W26" s="52"/>
      <c r="X26" s="53"/>
      <c r="Y26" s="70"/>
      <c r="Z26" s="71"/>
      <c r="AA26" s="51"/>
      <c r="AB26" s="52"/>
      <c r="AC26" s="53"/>
      <c r="AD26" s="70"/>
      <c r="AE26" s="71"/>
      <c r="AF26" s="51"/>
      <c r="AG26" s="52"/>
      <c r="AH26" s="53"/>
      <c r="AI26" s="70"/>
      <c r="AJ26" s="71"/>
      <c r="AK26" s="51"/>
      <c r="AL26" s="52"/>
      <c r="AM26" s="53"/>
      <c r="AN26" s="70"/>
      <c r="AO26" s="71"/>
      <c r="AP26" s="51"/>
      <c r="AQ26" s="52"/>
      <c r="AR26" s="53"/>
      <c r="AS26" s="70"/>
      <c r="AT26" s="71"/>
      <c r="AU26" s="51"/>
      <c r="AV26" s="52"/>
      <c r="AW26" s="53"/>
      <c r="AX26" s="70"/>
      <c r="AY26" s="71"/>
      <c r="AZ26" s="51"/>
      <c r="BA26" s="52"/>
      <c r="BB26" s="53"/>
      <c r="BC26" s="70"/>
      <c r="BD26" s="71"/>
      <c r="BE26" s="51"/>
      <c r="BF26" s="52"/>
      <c r="BG26" s="53"/>
      <c r="BH26" s="70"/>
      <c r="BI26" s="71"/>
      <c r="BJ26" s="51"/>
      <c r="BK26" s="52"/>
      <c r="BL26" s="53"/>
      <c r="BM26" s="70"/>
      <c r="BN26" s="71"/>
      <c r="BO26" s="51"/>
      <c r="BP26" s="52"/>
      <c r="BQ26" s="53"/>
      <c r="BR26" s="70"/>
      <c r="BS26" s="71"/>
      <c r="BT26" s="51"/>
      <c r="BU26" s="52"/>
      <c r="BV26" s="53"/>
      <c r="BW26" s="70"/>
      <c r="BX26" s="71"/>
      <c r="BY26" s="51"/>
      <c r="BZ26" s="52"/>
      <c r="CA26" s="53"/>
      <c r="CB26" s="70"/>
      <c r="CC26" s="71"/>
    </row>
    <row r="27" spans="1:81" s="4" customFormat="1" x14ac:dyDescent="0.2">
      <c r="A27" s="59">
        <f t="shared" ref="A27:A39" si="82">SUMIF($I$5:$IT$5,"QTY*Equipment",$I27:$IT27)</f>
        <v>0</v>
      </c>
      <c r="B27" s="60">
        <f t="shared" ref="B27:B39" si="83">SUMIF($I$5:$IT$5,"QTY*Install",$I27:$IT27)</f>
        <v>0</v>
      </c>
      <c r="C27" s="61"/>
      <c r="D27" s="62" t="s">
        <v>93</v>
      </c>
      <c r="E27" s="196" t="s">
        <v>94</v>
      </c>
      <c r="F27" s="228"/>
      <c r="G27" s="63"/>
      <c r="H27" s="64"/>
      <c r="I27" s="65"/>
      <c r="J27" s="66">
        <f t="shared" ref="J27:J36" si="84">I27*G27</f>
        <v>0</v>
      </c>
      <c r="K27" s="67">
        <f t="shared" ref="K27:K36" si="85">I27*H27</f>
        <v>0</v>
      </c>
      <c r="L27" s="63"/>
      <c r="M27" s="64"/>
      <c r="N27" s="65"/>
      <c r="O27" s="66">
        <f t="shared" ref="O27:O39" si="86">N27*L27</f>
        <v>0</v>
      </c>
      <c r="P27" s="67">
        <f t="shared" ref="P27:P39" si="87">N27*M27</f>
        <v>0</v>
      </c>
      <c r="Q27" s="63"/>
      <c r="R27" s="64"/>
      <c r="S27" s="65"/>
      <c r="T27" s="66">
        <f t="shared" ref="T27:T39" si="88">S27*Q27</f>
        <v>0</v>
      </c>
      <c r="U27" s="67">
        <f t="shared" ref="U27:U39" si="89">S27*R27</f>
        <v>0</v>
      </c>
      <c r="V27" s="63"/>
      <c r="W27" s="64"/>
      <c r="X27" s="65"/>
      <c r="Y27" s="66">
        <f t="shared" ref="Y27:Y39" si="90">X27*V27</f>
        <v>0</v>
      </c>
      <c r="Z27" s="67">
        <f t="shared" ref="Z27:Z39" si="91">X27*W27</f>
        <v>0</v>
      </c>
      <c r="AA27" s="63"/>
      <c r="AB27" s="64"/>
      <c r="AC27" s="65"/>
      <c r="AD27" s="66">
        <f t="shared" ref="AD27:AD39" si="92">AC27*AA27</f>
        <v>0</v>
      </c>
      <c r="AE27" s="67">
        <f t="shared" ref="AE27:AE39" si="93">AC27*AB27</f>
        <v>0</v>
      </c>
      <c r="AF27" s="63"/>
      <c r="AG27" s="64"/>
      <c r="AH27" s="65"/>
      <c r="AI27" s="66">
        <f t="shared" ref="AI27:AI39" si="94">AH27*AF27</f>
        <v>0</v>
      </c>
      <c r="AJ27" s="67">
        <f t="shared" ref="AJ27:AJ39" si="95">AH27*AG27</f>
        <v>0</v>
      </c>
      <c r="AK27" s="63"/>
      <c r="AL27" s="64"/>
      <c r="AM27" s="65"/>
      <c r="AN27" s="66">
        <f t="shared" ref="AN27:AN39" si="96">AM27*AK27</f>
        <v>0</v>
      </c>
      <c r="AO27" s="67">
        <f t="shared" ref="AO27:AO39" si="97">AM27*AL27</f>
        <v>0</v>
      </c>
      <c r="AP27" s="63"/>
      <c r="AQ27" s="64"/>
      <c r="AR27" s="65"/>
      <c r="AS27" s="66">
        <f t="shared" ref="AS27:AS39" si="98">AR27*AP27</f>
        <v>0</v>
      </c>
      <c r="AT27" s="67">
        <f t="shared" ref="AT27:AT39" si="99">AR27*AQ27</f>
        <v>0</v>
      </c>
      <c r="AU27" s="63"/>
      <c r="AV27" s="64"/>
      <c r="AW27" s="65"/>
      <c r="AX27" s="66">
        <f t="shared" ref="AX27:AX39" si="100">AW27*AU27</f>
        <v>0</v>
      </c>
      <c r="AY27" s="67">
        <f t="shared" ref="AY27:AY39" si="101">AW27*AV27</f>
        <v>0</v>
      </c>
      <c r="AZ27" s="63"/>
      <c r="BA27" s="64"/>
      <c r="BB27" s="65"/>
      <c r="BC27" s="66">
        <f t="shared" ref="BC27:BC39" si="102">BB27*AZ27</f>
        <v>0</v>
      </c>
      <c r="BD27" s="67">
        <f t="shared" ref="BD27:BD39" si="103">BB27*BA27</f>
        <v>0</v>
      </c>
      <c r="BE27" s="63"/>
      <c r="BF27" s="64"/>
      <c r="BG27" s="65"/>
      <c r="BH27" s="66">
        <f t="shared" ref="BH27:BH39" si="104">BG27*BE27</f>
        <v>0</v>
      </c>
      <c r="BI27" s="67">
        <f t="shared" ref="BI27:BI39" si="105">BG27*BF27</f>
        <v>0</v>
      </c>
      <c r="BJ27" s="63"/>
      <c r="BK27" s="64"/>
      <c r="BL27" s="65"/>
      <c r="BM27" s="66">
        <f t="shared" ref="BM27:BM39" si="106">BL27*BJ27</f>
        <v>0</v>
      </c>
      <c r="BN27" s="67">
        <f t="shared" ref="BN27:BN39" si="107">BL27*BK27</f>
        <v>0</v>
      </c>
      <c r="BO27" s="63"/>
      <c r="BP27" s="64"/>
      <c r="BQ27" s="65"/>
      <c r="BR27" s="66">
        <f t="shared" ref="BR27:BR39" si="108">BQ27*BO27</f>
        <v>0</v>
      </c>
      <c r="BS27" s="67">
        <f t="shared" ref="BS27:BS39" si="109">BQ27*BP27</f>
        <v>0</v>
      </c>
      <c r="BT27" s="63"/>
      <c r="BU27" s="64"/>
      <c r="BV27" s="65"/>
      <c r="BW27" s="66">
        <f t="shared" ref="BW27:BW39" si="110">BV27*BT27</f>
        <v>0</v>
      </c>
      <c r="BX27" s="67">
        <f t="shared" ref="BX27:BX39" si="111">BV27*BU27</f>
        <v>0</v>
      </c>
      <c r="BY27" s="63"/>
      <c r="BZ27" s="64"/>
      <c r="CA27" s="65"/>
      <c r="CB27" s="66">
        <f t="shared" ref="CB27:CB39" si="112">CA27*BY27</f>
        <v>0</v>
      </c>
      <c r="CC27" s="67">
        <f t="shared" ref="CC27:CC39" si="113">CA27*BZ27</f>
        <v>0</v>
      </c>
    </row>
    <row r="28" spans="1:81" s="4" customFormat="1" x14ac:dyDescent="0.2">
      <c r="A28" s="59">
        <f t="shared" si="82"/>
        <v>0</v>
      </c>
      <c r="B28" s="60">
        <f t="shared" si="83"/>
        <v>0</v>
      </c>
      <c r="C28" s="61"/>
      <c r="D28" s="62" t="s">
        <v>95</v>
      </c>
      <c r="E28" s="196" t="s">
        <v>96</v>
      </c>
      <c r="F28" s="228"/>
      <c r="G28" s="63"/>
      <c r="H28" s="64"/>
      <c r="I28" s="65"/>
      <c r="J28" s="66">
        <f t="shared" si="84"/>
        <v>0</v>
      </c>
      <c r="K28" s="67">
        <f t="shared" si="85"/>
        <v>0</v>
      </c>
      <c r="L28" s="63"/>
      <c r="M28" s="64"/>
      <c r="N28" s="65"/>
      <c r="O28" s="66">
        <f t="shared" si="86"/>
        <v>0</v>
      </c>
      <c r="P28" s="67">
        <f t="shared" si="87"/>
        <v>0</v>
      </c>
      <c r="Q28" s="63"/>
      <c r="R28" s="64"/>
      <c r="S28" s="65"/>
      <c r="T28" s="66">
        <f t="shared" si="88"/>
        <v>0</v>
      </c>
      <c r="U28" s="67">
        <f t="shared" si="89"/>
        <v>0</v>
      </c>
      <c r="V28" s="63"/>
      <c r="W28" s="64"/>
      <c r="X28" s="65"/>
      <c r="Y28" s="66">
        <f t="shared" si="90"/>
        <v>0</v>
      </c>
      <c r="Z28" s="67">
        <f t="shared" si="91"/>
        <v>0</v>
      </c>
      <c r="AA28" s="63"/>
      <c r="AB28" s="64"/>
      <c r="AC28" s="65"/>
      <c r="AD28" s="66">
        <f t="shared" si="92"/>
        <v>0</v>
      </c>
      <c r="AE28" s="67">
        <f t="shared" si="93"/>
        <v>0</v>
      </c>
      <c r="AF28" s="63"/>
      <c r="AG28" s="64"/>
      <c r="AH28" s="65"/>
      <c r="AI28" s="66">
        <f t="shared" si="94"/>
        <v>0</v>
      </c>
      <c r="AJ28" s="67">
        <f t="shared" si="95"/>
        <v>0</v>
      </c>
      <c r="AK28" s="63"/>
      <c r="AL28" s="64"/>
      <c r="AM28" s="65"/>
      <c r="AN28" s="66">
        <f t="shared" si="96"/>
        <v>0</v>
      </c>
      <c r="AO28" s="67">
        <f t="shared" si="97"/>
        <v>0</v>
      </c>
      <c r="AP28" s="63"/>
      <c r="AQ28" s="64"/>
      <c r="AR28" s="65"/>
      <c r="AS28" s="66">
        <f t="shared" si="98"/>
        <v>0</v>
      </c>
      <c r="AT28" s="67">
        <f t="shared" si="99"/>
        <v>0</v>
      </c>
      <c r="AU28" s="63"/>
      <c r="AV28" s="64"/>
      <c r="AW28" s="65"/>
      <c r="AX28" s="66">
        <f t="shared" si="100"/>
        <v>0</v>
      </c>
      <c r="AY28" s="67">
        <f t="shared" si="101"/>
        <v>0</v>
      </c>
      <c r="AZ28" s="63"/>
      <c r="BA28" s="64"/>
      <c r="BB28" s="65"/>
      <c r="BC28" s="66">
        <f t="shared" si="102"/>
        <v>0</v>
      </c>
      <c r="BD28" s="67">
        <f t="shared" si="103"/>
        <v>0</v>
      </c>
      <c r="BE28" s="63"/>
      <c r="BF28" s="64"/>
      <c r="BG28" s="65"/>
      <c r="BH28" s="66">
        <f t="shared" si="104"/>
        <v>0</v>
      </c>
      <c r="BI28" s="67">
        <f t="shared" si="105"/>
        <v>0</v>
      </c>
      <c r="BJ28" s="63"/>
      <c r="BK28" s="64"/>
      <c r="BL28" s="65"/>
      <c r="BM28" s="66">
        <f t="shared" si="106"/>
        <v>0</v>
      </c>
      <c r="BN28" s="67">
        <f t="shared" si="107"/>
        <v>0</v>
      </c>
      <c r="BO28" s="63"/>
      <c r="BP28" s="64"/>
      <c r="BQ28" s="65"/>
      <c r="BR28" s="66">
        <f t="shared" si="108"/>
        <v>0</v>
      </c>
      <c r="BS28" s="67">
        <f t="shared" si="109"/>
        <v>0</v>
      </c>
      <c r="BT28" s="63"/>
      <c r="BU28" s="64"/>
      <c r="BV28" s="65"/>
      <c r="BW28" s="66">
        <f t="shared" si="110"/>
        <v>0</v>
      </c>
      <c r="BX28" s="67">
        <f t="shared" si="111"/>
        <v>0</v>
      </c>
      <c r="BY28" s="63"/>
      <c r="BZ28" s="64"/>
      <c r="CA28" s="65"/>
      <c r="CB28" s="66">
        <f t="shared" si="112"/>
        <v>0</v>
      </c>
      <c r="CC28" s="67">
        <f t="shared" si="113"/>
        <v>0</v>
      </c>
    </row>
    <row r="29" spans="1:81" s="4" customFormat="1" x14ac:dyDescent="0.2">
      <c r="A29" s="59">
        <f t="shared" si="82"/>
        <v>0</v>
      </c>
      <c r="B29" s="60">
        <f t="shared" si="83"/>
        <v>0</v>
      </c>
      <c r="C29" s="61"/>
      <c r="D29" s="62" t="s">
        <v>97</v>
      </c>
      <c r="E29" s="196" t="s">
        <v>98</v>
      </c>
      <c r="F29" s="228"/>
      <c r="G29" s="63"/>
      <c r="H29" s="64"/>
      <c r="I29" s="65"/>
      <c r="J29" s="66">
        <f t="shared" si="84"/>
        <v>0</v>
      </c>
      <c r="K29" s="67">
        <f t="shared" si="85"/>
        <v>0</v>
      </c>
      <c r="L29" s="63"/>
      <c r="M29" s="64"/>
      <c r="N29" s="65"/>
      <c r="O29" s="66">
        <f t="shared" si="86"/>
        <v>0</v>
      </c>
      <c r="P29" s="67">
        <f t="shared" si="87"/>
        <v>0</v>
      </c>
      <c r="Q29" s="63"/>
      <c r="R29" s="64"/>
      <c r="S29" s="65"/>
      <c r="T29" s="66">
        <f t="shared" si="88"/>
        <v>0</v>
      </c>
      <c r="U29" s="67">
        <f t="shared" si="89"/>
        <v>0</v>
      </c>
      <c r="V29" s="63"/>
      <c r="W29" s="64"/>
      <c r="X29" s="65"/>
      <c r="Y29" s="66">
        <f t="shared" si="90"/>
        <v>0</v>
      </c>
      <c r="Z29" s="67">
        <f t="shared" si="91"/>
        <v>0</v>
      </c>
      <c r="AA29" s="63"/>
      <c r="AB29" s="64"/>
      <c r="AC29" s="65"/>
      <c r="AD29" s="66">
        <f t="shared" si="92"/>
        <v>0</v>
      </c>
      <c r="AE29" s="67">
        <f t="shared" si="93"/>
        <v>0</v>
      </c>
      <c r="AF29" s="63"/>
      <c r="AG29" s="64"/>
      <c r="AH29" s="65"/>
      <c r="AI29" s="66">
        <f t="shared" si="94"/>
        <v>0</v>
      </c>
      <c r="AJ29" s="67">
        <f t="shared" si="95"/>
        <v>0</v>
      </c>
      <c r="AK29" s="63"/>
      <c r="AL29" s="64"/>
      <c r="AM29" s="65"/>
      <c r="AN29" s="66">
        <f t="shared" si="96"/>
        <v>0</v>
      </c>
      <c r="AO29" s="67">
        <f t="shared" si="97"/>
        <v>0</v>
      </c>
      <c r="AP29" s="63"/>
      <c r="AQ29" s="64"/>
      <c r="AR29" s="65"/>
      <c r="AS29" s="66">
        <f t="shared" si="98"/>
        <v>0</v>
      </c>
      <c r="AT29" s="67">
        <f t="shared" si="99"/>
        <v>0</v>
      </c>
      <c r="AU29" s="63"/>
      <c r="AV29" s="64"/>
      <c r="AW29" s="65"/>
      <c r="AX29" s="66">
        <f t="shared" si="100"/>
        <v>0</v>
      </c>
      <c r="AY29" s="67">
        <f t="shared" si="101"/>
        <v>0</v>
      </c>
      <c r="AZ29" s="63"/>
      <c r="BA29" s="64"/>
      <c r="BB29" s="65"/>
      <c r="BC29" s="66">
        <f t="shared" si="102"/>
        <v>0</v>
      </c>
      <c r="BD29" s="67">
        <f t="shared" si="103"/>
        <v>0</v>
      </c>
      <c r="BE29" s="63"/>
      <c r="BF29" s="64"/>
      <c r="BG29" s="65"/>
      <c r="BH29" s="66">
        <f t="shared" si="104"/>
        <v>0</v>
      </c>
      <c r="BI29" s="67">
        <f t="shared" si="105"/>
        <v>0</v>
      </c>
      <c r="BJ29" s="63"/>
      <c r="BK29" s="64"/>
      <c r="BL29" s="65"/>
      <c r="BM29" s="66">
        <f t="shared" si="106"/>
        <v>0</v>
      </c>
      <c r="BN29" s="67">
        <f t="shared" si="107"/>
        <v>0</v>
      </c>
      <c r="BO29" s="63"/>
      <c r="BP29" s="64"/>
      <c r="BQ29" s="65"/>
      <c r="BR29" s="66">
        <f t="shared" si="108"/>
        <v>0</v>
      </c>
      <c r="BS29" s="67">
        <f t="shared" si="109"/>
        <v>0</v>
      </c>
      <c r="BT29" s="63"/>
      <c r="BU29" s="64"/>
      <c r="BV29" s="65"/>
      <c r="BW29" s="66">
        <f t="shared" si="110"/>
        <v>0</v>
      </c>
      <c r="BX29" s="67">
        <f t="shared" si="111"/>
        <v>0</v>
      </c>
      <c r="BY29" s="63"/>
      <c r="BZ29" s="64"/>
      <c r="CA29" s="65"/>
      <c r="CB29" s="66">
        <f t="shared" si="112"/>
        <v>0</v>
      </c>
      <c r="CC29" s="67">
        <f t="shared" si="113"/>
        <v>0</v>
      </c>
    </row>
    <row r="30" spans="1:81" s="4" customFormat="1" x14ac:dyDescent="0.2">
      <c r="A30" s="59">
        <f t="shared" si="82"/>
        <v>0</v>
      </c>
      <c r="B30" s="60">
        <f t="shared" si="83"/>
        <v>0</v>
      </c>
      <c r="C30" s="61"/>
      <c r="D30" s="62" t="s">
        <v>99</v>
      </c>
      <c r="E30" s="196" t="s">
        <v>100</v>
      </c>
      <c r="F30" s="228"/>
      <c r="G30" s="63"/>
      <c r="H30" s="64"/>
      <c r="I30" s="65"/>
      <c r="J30" s="66">
        <f t="shared" si="84"/>
        <v>0</v>
      </c>
      <c r="K30" s="67">
        <f t="shared" si="85"/>
        <v>0</v>
      </c>
      <c r="L30" s="63"/>
      <c r="M30" s="64"/>
      <c r="N30" s="65"/>
      <c r="O30" s="66">
        <f t="shared" si="86"/>
        <v>0</v>
      </c>
      <c r="P30" s="67">
        <f t="shared" si="87"/>
        <v>0</v>
      </c>
      <c r="Q30" s="63"/>
      <c r="R30" s="64"/>
      <c r="S30" s="65"/>
      <c r="T30" s="66">
        <f t="shared" si="88"/>
        <v>0</v>
      </c>
      <c r="U30" s="67">
        <f t="shared" si="89"/>
        <v>0</v>
      </c>
      <c r="V30" s="63"/>
      <c r="W30" s="64"/>
      <c r="X30" s="65"/>
      <c r="Y30" s="66">
        <f t="shared" si="90"/>
        <v>0</v>
      </c>
      <c r="Z30" s="67">
        <f t="shared" si="91"/>
        <v>0</v>
      </c>
      <c r="AA30" s="63"/>
      <c r="AB30" s="64"/>
      <c r="AC30" s="65"/>
      <c r="AD30" s="66">
        <f t="shared" si="92"/>
        <v>0</v>
      </c>
      <c r="AE30" s="67">
        <f t="shared" si="93"/>
        <v>0</v>
      </c>
      <c r="AF30" s="63"/>
      <c r="AG30" s="64"/>
      <c r="AH30" s="65"/>
      <c r="AI30" s="66">
        <f t="shared" si="94"/>
        <v>0</v>
      </c>
      <c r="AJ30" s="67">
        <f t="shared" si="95"/>
        <v>0</v>
      </c>
      <c r="AK30" s="63"/>
      <c r="AL30" s="64"/>
      <c r="AM30" s="65"/>
      <c r="AN30" s="66">
        <f t="shared" si="96"/>
        <v>0</v>
      </c>
      <c r="AO30" s="67">
        <f t="shared" si="97"/>
        <v>0</v>
      </c>
      <c r="AP30" s="63"/>
      <c r="AQ30" s="64"/>
      <c r="AR30" s="65"/>
      <c r="AS30" s="66">
        <f t="shared" si="98"/>
        <v>0</v>
      </c>
      <c r="AT30" s="67">
        <f t="shared" si="99"/>
        <v>0</v>
      </c>
      <c r="AU30" s="63"/>
      <c r="AV30" s="64"/>
      <c r="AW30" s="65"/>
      <c r="AX30" s="66">
        <f t="shared" si="100"/>
        <v>0</v>
      </c>
      <c r="AY30" s="67">
        <f t="shared" si="101"/>
        <v>0</v>
      </c>
      <c r="AZ30" s="63"/>
      <c r="BA30" s="64"/>
      <c r="BB30" s="65"/>
      <c r="BC30" s="66">
        <f t="shared" si="102"/>
        <v>0</v>
      </c>
      <c r="BD30" s="67">
        <f t="shared" si="103"/>
        <v>0</v>
      </c>
      <c r="BE30" s="63"/>
      <c r="BF30" s="64"/>
      <c r="BG30" s="65"/>
      <c r="BH30" s="66">
        <f t="shared" si="104"/>
        <v>0</v>
      </c>
      <c r="BI30" s="67">
        <f t="shared" si="105"/>
        <v>0</v>
      </c>
      <c r="BJ30" s="63"/>
      <c r="BK30" s="64"/>
      <c r="BL30" s="65"/>
      <c r="BM30" s="66">
        <f t="shared" si="106"/>
        <v>0</v>
      </c>
      <c r="BN30" s="67">
        <f t="shared" si="107"/>
        <v>0</v>
      </c>
      <c r="BO30" s="63"/>
      <c r="BP30" s="64"/>
      <c r="BQ30" s="65"/>
      <c r="BR30" s="66">
        <f t="shared" si="108"/>
        <v>0</v>
      </c>
      <c r="BS30" s="67">
        <f t="shared" si="109"/>
        <v>0</v>
      </c>
      <c r="BT30" s="63"/>
      <c r="BU30" s="64"/>
      <c r="BV30" s="65"/>
      <c r="BW30" s="66">
        <f t="shared" si="110"/>
        <v>0</v>
      </c>
      <c r="BX30" s="67">
        <f t="shared" si="111"/>
        <v>0</v>
      </c>
      <c r="BY30" s="63"/>
      <c r="BZ30" s="64"/>
      <c r="CA30" s="65"/>
      <c r="CB30" s="66">
        <f t="shared" si="112"/>
        <v>0</v>
      </c>
      <c r="CC30" s="67">
        <f t="shared" si="113"/>
        <v>0</v>
      </c>
    </row>
    <row r="31" spans="1:81" s="4" customFormat="1" x14ac:dyDescent="0.2">
      <c r="A31" s="59">
        <f t="shared" si="82"/>
        <v>0</v>
      </c>
      <c r="B31" s="60">
        <f t="shared" si="83"/>
        <v>0</v>
      </c>
      <c r="C31" s="61"/>
      <c r="D31" s="62" t="s">
        <v>101</v>
      </c>
      <c r="E31" s="196" t="s">
        <v>102</v>
      </c>
      <c r="F31" s="228"/>
      <c r="G31" s="63"/>
      <c r="H31" s="64"/>
      <c r="I31" s="65"/>
      <c r="J31" s="66">
        <f t="shared" si="84"/>
        <v>0</v>
      </c>
      <c r="K31" s="67">
        <f t="shared" si="85"/>
        <v>0</v>
      </c>
      <c r="L31" s="63"/>
      <c r="M31" s="64"/>
      <c r="N31" s="65"/>
      <c r="O31" s="66">
        <f t="shared" si="86"/>
        <v>0</v>
      </c>
      <c r="P31" s="67">
        <f t="shared" si="87"/>
        <v>0</v>
      </c>
      <c r="Q31" s="63"/>
      <c r="R31" s="64"/>
      <c r="S31" s="65"/>
      <c r="T31" s="66">
        <f t="shared" si="88"/>
        <v>0</v>
      </c>
      <c r="U31" s="67">
        <f t="shared" si="89"/>
        <v>0</v>
      </c>
      <c r="V31" s="63"/>
      <c r="W31" s="64"/>
      <c r="X31" s="65"/>
      <c r="Y31" s="66">
        <f t="shared" si="90"/>
        <v>0</v>
      </c>
      <c r="Z31" s="67">
        <f t="shared" si="91"/>
        <v>0</v>
      </c>
      <c r="AA31" s="63"/>
      <c r="AB31" s="64"/>
      <c r="AC31" s="65"/>
      <c r="AD31" s="66">
        <f t="shared" si="92"/>
        <v>0</v>
      </c>
      <c r="AE31" s="67">
        <f t="shared" si="93"/>
        <v>0</v>
      </c>
      <c r="AF31" s="63"/>
      <c r="AG31" s="64"/>
      <c r="AH31" s="65"/>
      <c r="AI31" s="66">
        <f t="shared" si="94"/>
        <v>0</v>
      </c>
      <c r="AJ31" s="67">
        <f t="shared" si="95"/>
        <v>0</v>
      </c>
      <c r="AK31" s="63"/>
      <c r="AL31" s="64"/>
      <c r="AM31" s="65"/>
      <c r="AN31" s="66">
        <f t="shared" si="96"/>
        <v>0</v>
      </c>
      <c r="AO31" s="67">
        <f t="shared" si="97"/>
        <v>0</v>
      </c>
      <c r="AP31" s="63"/>
      <c r="AQ31" s="64"/>
      <c r="AR31" s="65"/>
      <c r="AS31" s="66">
        <f t="shared" si="98"/>
        <v>0</v>
      </c>
      <c r="AT31" s="67">
        <f t="shared" si="99"/>
        <v>0</v>
      </c>
      <c r="AU31" s="63"/>
      <c r="AV31" s="64"/>
      <c r="AW31" s="65"/>
      <c r="AX31" s="66">
        <f t="shared" si="100"/>
        <v>0</v>
      </c>
      <c r="AY31" s="67">
        <f t="shared" si="101"/>
        <v>0</v>
      </c>
      <c r="AZ31" s="63"/>
      <c r="BA31" s="64"/>
      <c r="BB31" s="65"/>
      <c r="BC31" s="66">
        <f t="shared" si="102"/>
        <v>0</v>
      </c>
      <c r="BD31" s="67">
        <f t="shared" si="103"/>
        <v>0</v>
      </c>
      <c r="BE31" s="63"/>
      <c r="BF31" s="64"/>
      <c r="BG31" s="65"/>
      <c r="BH31" s="66">
        <f t="shared" si="104"/>
        <v>0</v>
      </c>
      <c r="BI31" s="67">
        <f t="shared" si="105"/>
        <v>0</v>
      </c>
      <c r="BJ31" s="63"/>
      <c r="BK31" s="64"/>
      <c r="BL31" s="65"/>
      <c r="BM31" s="66">
        <f t="shared" si="106"/>
        <v>0</v>
      </c>
      <c r="BN31" s="67">
        <f t="shared" si="107"/>
        <v>0</v>
      </c>
      <c r="BO31" s="63"/>
      <c r="BP31" s="64"/>
      <c r="BQ31" s="65"/>
      <c r="BR31" s="66">
        <f t="shared" si="108"/>
        <v>0</v>
      </c>
      <c r="BS31" s="67">
        <f t="shared" si="109"/>
        <v>0</v>
      </c>
      <c r="BT31" s="63"/>
      <c r="BU31" s="64"/>
      <c r="BV31" s="65"/>
      <c r="BW31" s="66">
        <f t="shared" si="110"/>
        <v>0</v>
      </c>
      <c r="BX31" s="67">
        <f t="shared" si="111"/>
        <v>0</v>
      </c>
      <c r="BY31" s="63"/>
      <c r="BZ31" s="64"/>
      <c r="CA31" s="65"/>
      <c r="CB31" s="66">
        <f t="shared" si="112"/>
        <v>0</v>
      </c>
      <c r="CC31" s="67">
        <f t="shared" si="113"/>
        <v>0</v>
      </c>
    </row>
    <row r="32" spans="1:81" s="4" customFormat="1" x14ac:dyDescent="0.2">
      <c r="A32" s="59">
        <f>SUMIF($I$5:$IT$5,"QTY*Equipment",$I32:$IT32)</f>
        <v>0</v>
      </c>
      <c r="B32" s="60">
        <f t="shared" si="83"/>
        <v>0</v>
      </c>
      <c r="C32" s="61"/>
      <c r="D32" s="62" t="s">
        <v>103</v>
      </c>
      <c r="E32" s="196" t="s">
        <v>104</v>
      </c>
      <c r="F32" s="228"/>
      <c r="G32" s="63"/>
      <c r="H32" s="64"/>
      <c r="I32" s="65"/>
      <c r="J32" s="66">
        <f t="shared" si="84"/>
        <v>0</v>
      </c>
      <c r="K32" s="67">
        <f t="shared" si="85"/>
        <v>0</v>
      </c>
      <c r="L32" s="63"/>
      <c r="M32" s="64"/>
      <c r="N32" s="65"/>
      <c r="O32" s="66">
        <f t="shared" si="86"/>
        <v>0</v>
      </c>
      <c r="P32" s="67">
        <f t="shared" si="87"/>
        <v>0</v>
      </c>
      <c r="Q32" s="63"/>
      <c r="R32" s="64"/>
      <c r="S32" s="65"/>
      <c r="T32" s="66">
        <f t="shared" si="88"/>
        <v>0</v>
      </c>
      <c r="U32" s="67">
        <f t="shared" si="89"/>
        <v>0</v>
      </c>
      <c r="V32" s="63"/>
      <c r="W32" s="64"/>
      <c r="X32" s="65"/>
      <c r="Y32" s="66">
        <f t="shared" si="90"/>
        <v>0</v>
      </c>
      <c r="Z32" s="67">
        <f t="shared" si="91"/>
        <v>0</v>
      </c>
      <c r="AA32" s="63"/>
      <c r="AB32" s="64"/>
      <c r="AC32" s="65"/>
      <c r="AD32" s="66">
        <f t="shared" si="92"/>
        <v>0</v>
      </c>
      <c r="AE32" s="67">
        <f t="shared" si="93"/>
        <v>0</v>
      </c>
      <c r="AF32" s="63"/>
      <c r="AG32" s="64"/>
      <c r="AH32" s="65"/>
      <c r="AI32" s="66">
        <f t="shared" si="94"/>
        <v>0</v>
      </c>
      <c r="AJ32" s="67">
        <f t="shared" si="95"/>
        <v>0</v>
      </c>
      <c r="AK32" s="63"/>
      <c r="AL32" s="64"/>
      <c r="AM32" s="65"/>
      <c r="AN32" s="66">
        <f t="shared" si="96"/>
        <v>0</v>
      </c>
      <c r="AO32" s="67">
        <f t="shared" si="97"/>
        <v>0</v>
      </c>
      <c r="AP32" s="63"/>
      <c r="AQ32" s="64"/>
      <c r="AR32" s="65"/>
      <c r="AS32" s="66">
        <f t="shared" si="98"/>
        <v>0</v>
      </c>
      <c r="AT32" s="67">
        <f t="shared" si="99"/>
        <v>0</v>
      </c>
      <c r="AU32" s="63"/>
      <c r="AV32" s="64"/>
      <c r="AW32" s="65"/>
      <c r="AX32" s="66">
        <f t="shared" si="100"/>
        <v>0</v>
      </c>
      <c r="AY32" s="67">
        <f t="shared" si="101"/>
        <v>0</v>
      </c>
      <c r="AZ32" s="63"/>
      <c r="BA32" s="64"/>
      <c r="BB32" s="65"/>
      <c r="BC32" s="66">
        <f t="shared" si="102"/>
        <v>0</v>
      </c>
      <c r="BD32" s="67">
        <f t="shared" si="103"/>
        <v>0</v>
      </c>
      <c r="BE32" s="63"/>
      <c r="BF32" s="64"/>
      <c r="BG32" s="65"/>
      <c r="BH32" s="66">
        <f t="shared" si="104"/>
        <v>0</v>
      </c>
      <c r="BI32" s="67">
        <f t="shared" si="105"/>
        <v>0</v>
      </c>
      <c r="BJ32" s="63"/>
      <c r="BK32" s="64"/>
      <c r="BL32" s="65"/>
      <c r="BM32" s="66">
        <f t="shared" si="106"/>
        <v>0</v>
      </c>
      <c r="BN32" s="67">
        <f t="shared" si="107"/>
        <v>0</v>
      </c>
      <c r="BO32" s="63"/>
      <c r="BP32" s="64"/>
      <c r="BQ32" s="65"/>
      <c r="BR32" s="66">
        <f t="shared" si="108"/>
        <v>0</v>
      </c>
      <c r="BS32" s="67">
        <f t="shared" si="109"/>
        <v>0</v>
      </c>
      <c r="BT32" s="63"/>
      <c r="BU32" s="64"/>
      <c r="BV32" s="65"/>
      <c r="BW32" s="66">
        <f t="shared" si="110"/>
        <v>0</v>
      </c>
      <c r="BX32" s="67">
        <f t="shared" si="111"/>
        <v>0</v>
      </c>
      <c r="BY32" s="63"/>
      <c r="BZ32" s="64"/>
      <c r="CA32" s="65"/>
      <c r="CB32" s="66">
        <f t="shared" si="112"/>
        <v>0</v>
      </c>
      <c r="CC32" s="67">
        <f t="shared" si="113"/>
        <v>0</v>
      </c>
    </row>
    <row r="33" spans="1:81" s="4" customFormat="1" x14ac:dyDescent="0.2">
      <c r="A33" s="59">
        <f t="shared" si="82"/>
        <v>0</v>
      </c>
      <c r="B33" s="60">
        <f t="shared" si="83"/>
        <v>0</v>
      </c>
      <c r="C33" s="61"/>
      <c r="D33" s="62" t="s">
        <v>105</v>
      </c>
      <c r="E33" s="196" t="s">
        <v>106</v>
      </c>
      <c r="F33" s="228"/>
      <c r="G33" s="63"/>
      <c r="H33" s="64"/>
      <c r="I33" s="65"/>
      <c r="J33" s="66">
        <f t="shared" si="84"/>
        <v>0</v>
      </c>
      <c r="K33" s="67">
        <f t="shared" si="85"/>
        <v>0</v>
      </c>
      <c r="L33" s="63"/>
      <c r="M33" s="64"/>
      <c r="N33" s="65"/>
      <c r="O33" s="66">
        <f t="shared" si="86"/>
        <v>0</v>
      </c>
      <c r="P33" s="67">
        <f t="shared" si="87"/>
        <v>0</v>
      </c>
      <c r="Q33" s="63"/>
      <c r="R33" s="64"/>
      <c r="S33" s="65"/>
      <c r="T33" s="66">
        <f t="shared" si="88"/>
        <v>0</v>
      </c>
      <c r="U33" s="67">
        <f t="shared" si="89"/>
        <v>0</v>
      </c>
      <c r="V33" s="63"/>
      <c r="W33" s="64"/>
      <c r="X33" s="65"/>
      <c r="Y33" s="66">
        <f t="shared" si="90"/>
        <v>0</v>
      </c>
      <c r="Z33" s="67">
        <f t="shared" si="91"/>
        <v>0</v>
      </c>
      <c r="AA33" s="63"/>
      <c r="AB33" s="64"/>
      <c r="AC33" s="65"/>
      <c r="AD33" s="66">
        <f t="shared" si="92"/>
        <v>0</v>
      </c>
      <c r="AE33" s="67">
        <f t="shared" si="93"/>
        <v>0</v>
      </c>
      <c r="AF33" s="63"/>
      <c r="AG33" s="64"/>
      <c r="AH33" s="65"/>
      <c r="AI33" s="66">
        <f t="shared" si="94"/>
        <v>0</v>
      </c>
      <c r="AJ33" s="67">
        <f t="shared" si="95"/>
        <v>0</v>
      </c>
      <c r="AK33" s="63"/>
      <c r="AL33" s="64"/>
      <c r="AM33" s="65"/>
      <c r="AN33" s="66">
        <f t="shared" si="96"/>
        <v>0</v>
      </c>
      <c r="AO33" s="67">
        <f t="shared" si="97"/>
        <v>0</v>
      </c>
      <c r="AP33" s="63"/>
      <c r="AQ33" s="64"/>
      <c r="AR33" s="65"/>
      <c r="AS33" s="66">
        <f t="shared" si="98"/>
        <v>0</v>
      </c>
      <c r="AT33" s="67">
        <f t="shared" si="99"/>
        <v>0</v>
      </c>
      <c r="AU33" s="63"/>
      <c r="AV33" s="64"/>
      <c r="AW33" s="65"/>
      <c r="AX33" s="66">
        <f t="shared" si="100"/>
        <v>0</v>
      </c>
      <c r="AY33" s="67">
        <f t="shared" si="101"/>
        <v>0</v>
      </c>
      <c r="AZ33" s="63"/>
      <c r="BA33" s="64"/>
      <c r="BB33" s="65"/>
      <c r="BC33" s="66">
        <f t="shared" si="102"/>
        <v>0</v>
      </c>
      <c r="BD33" s="67">
        <f t="shared" si="103"/>
        <v>0</v>
      </c>
      <c r="BE33" s="63"/>
      <c r="BF33" s="64"/>
      <c r="BG33" s="65"/>
      <c r="BH33" s="66">
        <f t="shared" si="104"/>
        <v>0</v>
      </c>
      <c r="BI33" s="67">
        <f t="shared" si="105"/>
        <v>0</v>
      </c>
      <c r="BJ33" s="63"/>
      <c r="BK33" s="64"/>
      <c r="BL33" s="65"/>
      <c r="BM33" s="66">
        <f t="shared" si="106"/>
        <v>0</v>
      </c>
      <c r="BN33" s="67">
        <f t="shared" si="107"/>
        <v>0</v>
      </c>
      <c r="BO33" s="63"/>
      <c r="BP33" s="64"/>
      <c r="BQ33" s="65"/>
      <c r="BR33" s="66">
        <f t="shared" si="108"/>
        <v>0</v>
      </c>
      <c r="BS33" s="67">
        <f t="shared" si="109"/>
        <v>0</v>
      </c>
      <c r="BT33" s="63"/>
      <c r="BU33" s="64"/>
      <c r="BV33" s="65"/>
      <c r="BW33" s="66">
        <f t="shared" si="110"/>
        <v>0</v>
      </c>
      <c r="BX33" s="67">
        <f t="shared" si="111"/>
        <v>0</v>
      </c>
      <c r="BY33" s="63"/>
      <c r="BZ33" s="64"/>
      <c r="CA33" s="65"/>
      <c r="CB33" s="66">
        <f t="shared" si="112"/>
        <v>0</v>
      </c>
      <c r="CC33" s="67">
        <f t="shared" si="113"/>
        <v>0</v>
      </c>
    </row>
    <row r="34" spans="1:81" s="4" customFormat="1" x14ac:dyDescent="0.2">
      <c r="A34" s="59">
        <f t="shared" si="82"/>
        <v>0</v>
      </c>
      <c r="B34" s="60">
        <f t="shared" si="83"/>
        <v>0</v>
      </c>
      <c r="C34" s="61"/>
      <c r="D34" s="62" t="s">
        <v>107</v>
      </c>
      <c r="E34" s="196" t="s">
        <v>108</v>
      </c>
      <c r="F34" s="228"/>
      <c r="G34" s="63"/>
      <c r="H34" s="64"/>
      <c r="I34" s="65"/>
      <c r="J34" s="66">
        <f t="shared" si="84"/>
        <v>0</v>
      </c>
      <c r="K34" s="67">
        <f t="shared" si="85"/>
        <v>0</v>
      </c>
      <c r="L34" s="63"/>
      <c r="M34" s="64"/>
      <c r="N34" s="65"/>
      <c r="O34" s="66">
        <f t="shared" si="86"/>
        <v>0</v>
      </c>
      <c r="P34" s="67">
        <f t="shared" si="87"/>
        <v>0</v>
      </c>
      <c r="Q34" s="63"/>
      <c r="R34" s="64"/>
      <c r="S34" s="65"/>
      <c r="T34" s="66">
        <f t="shared" si="88"/>
        <v>0</v>
      </c>
      <c r="U34" s="67">
        <f t="shared" si="89"/>
        <v>0</v>
      </c>
      <c r="V34" s="63"/>
      <c r="W34" s="64"/>
      <c r="X34" s="65"/>
      <c r="Y34" s="66">
        <f t="shared" si="90"/>
        <v>0</v>
      </c>
      <c r="Z34" s="67">
        <f t="shared" si="91"/>
        <v>0</v>
      </c>
      <c r="AA34" s="63"/>
      <c r="AB34" s="64"/>
      <c r="AC34" s="65"/>
      <c r="AD34" s="66">
        <f t="shared" si="92"/>
        <v>0</v>
      </c>
      <c r="AE34" s="67">
        <f t="shared" si="93"/>
        <v>0</v>
      </c>
      <c r="AF34" s="63"/>
      <c r="AG34" s="64"/>
      <c r="AH34" s="65"/>
      <c r="AI34" s="66">
        <f t="shared" si="94"/>
        <v>0</v>
      </c>
      <c r="AJ34" s="67">
        <f t="shared" si="95"/>
        <v>0</v>
      </c>
      <c r="AK34" s="63"/>
      <c r="AL34" s="64"/>
      <c r="AM34" s="65"/>
      <c r="AN34" s="66">
        <f t="shared" si="96"/>
        <v>0</v>
      </c>
      <c r="AO34" s="67">
        <f t="shared" si="97"/>
        <v>0</v>
      </c>
      <c r="AP34" s="63"/>
      <c r="AQ34" s="64"/>
      <c r="AR34" s="65"/>
      <c r="AS34" s="66">
        <f t="shared" si="98"/>
        <v>0</v>
      </c>
      <c r="AT34" s="67">
        <f t="shared" si="99"/>
        <v>0</v>
      </c>
      <c r="AU34" s="63"/>
      <c r="AV34" s="64"/>
      <c r="AW34" s="65"/>
      <c r="AX34" s="66">
        <f t="shared" si="100"/>
        <v>0</v>
      </c>
      <c r="AY34" s="67">
        <f t="shared" si="101"/>
        <v>0</v>
      </c>
      <c r="AZ34" s="63"/>
      <c r="BA34" s="64"/>
      <c r="BB34" s="65"/>
      <c r="BC34" s="66">
        <f t="shared" si="102"/>
        <v>0</v>
      </c>
      <c r="BD34" s="67">
        <f t="shared" si="103"/>
        <v>0</v>
      </c>
      <c r="BE34" s="63"/>
      <c r="BF34" s="64"/>
      <c r="BG34" s="65"/>
      <c r="BH34" s="66">
        <f t="shared" si="104"/>
        <v>0</v>
      </c>
      <c r="BI34" s="67">
        <f t="shared" si="105"/>
        <v>0</v>
      </c>
      <c r="BJ34" s="63"/>
      <c r="BK34" s="64"/>
      <c r="BL34" s="65"/>
      <c r="BM34" s="66">
        <f t="shared" si="106"/>
        <v>0</v>
      </c>
      <c r="BN34" s="67">
        <f t="shared" si="107"/>
        <v>0</v>
      </c>
      <c r="BO34" s="63"/>
      <c r="BP34" s="64"/>
      <c r="BQ34" s="65"/>
      <c r="BR34" s="66">
        <f t="shared" si="108"/>
        <v>0</v>
      </c>
      <c r="BS34" s="67">
        <f t="shared" si="109"/>
        <v>0</v>
      </c>
      <c r="BT34" s="63"/>
      <c r="BU34" s="64"/>
      <c r="BV34" s="65"/>
      <c r="BW34" s="66">
        <f t="shared" si="110"/>
        <v>0</v>
      </c>
      <c r="BX34" s="67">
        <f t="shared" si="111"/>
        <v>0</v>
      </c>
      <c r="BY34" s="63"/>
      <c r="BZ34" s="64"/>
      <c r="CA34" s="65"/>
      <c r="CB34" s="66">
        <f t="shared" si="112"/>
        <v>0</v>
      </c>
      <c r="CC34" s="67">
        <f t="shared" si="113"/>
        <v>0</v>
      </c>
    </row>
    <row r="35" spans="1:81" s="4" customFormat="1" x14ac:dyDescent="0.2">
      <c r="A35" s="59">
        <f t="shared" si="82"/>
        <v>0</v>
      </c>
      <c r="B35" s="60">
        <f t="shared" si="83"/>
        <v>0</v>
      </c>
      <c r="C35" s="61"/>
      <c r="D35" s="62" t="s">
        <v>109</v>
      </c>
      <c r="E35" s="196" t="s">
        <v>110</v>
      </c>
      <c r="F35" s="228"/>
      <c r="G35" s="63"/>
      <c r="H35" s="64"/>
      <c r="I35" s="65"/>
      <c r="J35" s="66">
        <f t="shared" si="84"/>
        <v>0</v>
      </c>
      <c r="K35" s="67">
        <f t="shared" si="85"/>
        <v>0</v>
      </c>
      <c r="L35" s="63"/>
      <c r="M35" s="64"/>
      <c r="N35" s="65"/>
      <c r="O35" s="66">
        <f t="shared" si="86"/>
        <v>0</v>
      </c>
      <c r="P35" s="67">
        <f t="shared" si="87"/>
        <v>0</v>
      </c>
      <c r="Q35" s="63"/>
      <c r="R35" s="64"/>
      <c r="S35" s="65"/>
      <c r="T35" s="66">
        <f t="shared" si="88"/>
        <v>0</v>
      </c>
      <c r="U35" s="67">
        <f t="shared" si="89"/>
        <v>0</v>
      </c>
      <c r="V35" s="63"/>
      <c r="W35" s="64"/>
      <c r="X35" s="65"/>
      <c r="Y35" s="66">
        <f t="shared" si="90"/>
        <v>0</v>
      </c>
      <c r="Z35" s="67">
        <f t="shared" si="91"/>
        <v>0</v>
      </c>
      <c r="AA35" s="63"/>
      <c r="AB35" s="64"/>
      <c r="AC35" s="65"/>
      <c r="AD35" s="66">
        <f t="shared" si="92"/>
        <v>0</v>
      </c>
      <c r="AE35" s="67">
        <f t="shared" si="93"/>
        <v>0</v>
      </c>
      <c r="AF35" s="63"/>
      <c r="AG35" s="64"/>
      <c r="AH35" s="65"/>
      <c r="AI35" s="66">
        <f t="shared" si="94"/>
        <v>0</v>
      </c>
      <c r="AJ35" s="67">
        <f t="shared" si="95"/>
        <v>0</v>
      </c>
      <c r="AK35" s="63"/>
      <c r="AL35" s="64"/>
      <c r="AM35" s="65"/>
      <c r="AN35" s="66">
        <f t="shared" si="96"/>
        <v>0</v>
      </c>
      <c r="AO35" s="67">
        <f t="shared" si="97"/>
        <v>0</v>
      </c>
      <c r="AP35" s="63"/>
      <c r="AQ35" s="64"/>
      <c r="AR35" s="65"/>
      <c r="AS35" s="66">
        <f t="shared" si="98"/>
        <v>0</v>
      </c>
      <c r="AT35" s="67">
        <f t="shared" si="99"/>
        <v>0</v>
      </c>
      <c r="AU35" s="63"/>
      <c r="AV35" s="64"/>
      <c r="AW35" s="65"/>
      <c r="AX35" s="66">
        <f t="shared" si="100"/>
        <v>0</v>
      </c>
      <c r="AY35" s="67">
        <f t="shared" si="101"/>
        <v>0</v>
      </c>
      <c r="AZ35" s="63"/>
      <c r="BA35" s="64"/>
      <c r="BB35" s="65"/>
      <c r="BC35" s="66">
        <f t="shared" si="102"/>
        <v>0</v>
      </c>
      <c r="BD35" s="67">
        <f t="shared" si="103"/>
        <v>0</v>
      </c>
      <c r="BE35" s="63"/>
      <c r="BF35" s="64"/>
      <c r="BG35" s="65"/>
      <c r="BH35" s="66">
        <f t="shared" si="104"/>
        <v>0</v>
      </c>
      <c r="BI35" s="67">
        <f t="shared" si="105"/>
        <v>0</v>
      </c>
      <c r="BJ35" s="63"/>
      <c r="BK35" s="64"/>
      <c r="BL35" s="65"/>
      <c r="BM35" s="66">
        <f t="shared" si="106"/>
        <v>0</v>
      </c>
      <c r="BN35" s="67">
        <f t="shared" si="107"/>
        <v>0</v>
      </c>
      <c r="BO35" s="63"/>
      <c r="BP35" s="64"/>
      <c r="BQ35" s="65"/>
      <c r="BR35" s="66">
        <f t="shared" si="108"/>
        <v>0</v>
      </c>
      <c r="BS35" s="67">
        <f t="shared" si="109"/>
        <v>0</v>
      </c>
      <c r="BT35" s="63"/>
      <c r="BU35" s="64"/>
      <c r="BV35" s="65"/>
      <c r="BW35" s="66">
        <f t="shared" si="110"/>
        <v>0</v>
      </c>
      <c r="BX35" s="67">
        <f t="shared" si="111"/>
        <v>0</v>
      </c>
      <c r="BY35" s="63"/>
      <c r="BZ35" s="64"/>
      <c r="CA35" s="65"/>
      <c r="CB35" s="66">
        <f t="shared" si="112"/>
        <v>0</v>
      </c>
      <c r="CC35" s="67">
        <f t="shared" si="113"/>
        <v>0</v>
      </c>
    </row>
    <row r="36" spans="1:81" s="4" customFormat="1" x14ac:dyDescent="0.2">
      <c r="A36" s="59">
        <f t="shared" si="82"/>
        <v>0</v>
      </c>
      <c r="B36" s="60">
        <f t="shared" si="83"/>
        <v>0</v>
      </c>
      <c r="C36" s="61"/>
      <c r="D36" s="62" t="s">
        <v>111</v>
      </c>
      <c r="E36" s="68"/>
      <c r="F36" s="228"/>
      <c r="G36" s="63"/>
      <c r="H36" s="64"/>
      <c r="I36" s="65"/>
      <c r="J36" s="66">
        <f t="shared" si="84"/>
        <v>0</v>
      </c>
      <c r="K36" s="67">
        <f t="shared" si="85"/>
        <v>0</v>
      </c>
      <c r="L36" s="63"/>
      <c r="M36" s="64"/>
      <c r="N36" s="65"/>
      <c r="O36" s="66">
        <f t="shared" si="86"/>
        <v>0</v>
      </c>
      <c r="P36" s="67">
        <f t="shared" si="87"/>
        <v>0</v>
      </c>
      <c r="Q36" s="63"/>
      <c r="R36" s="64"/>
      <c r="S36" s="65"/>
      <c r="T36" s="66">
        <f t="shared" si="88"/>
        <v>0</v>
      </c>
      <c r="U36" s="67">
        <f t="shared" si="89"/>
        <v>0</v>
      </c>
      <c r="V36" s="63"/>
      <c r="W36" s="64"/>
      <c r="X36" s="65"/>
      <c r="Y36" s="66">
        <f t="shared" si="90"/>
        <v>0</v>
      </c>
      <c r="Z36" s="67">
        <f t="shared" si="91"/>
        <v>0</v>
      </c>
      <c r="AA36" s="63"/>
      <c r="AB36" s="64"/>
      <c r="AC36" s="65"/>
      <c r="AD36" s="66">
        <f t="shared" si="92"/>
        <v>0</v>
      </c>
      <c r="AE36" s="67">
        <f t="shared" si="93"/>
        <v>0</v>
      </c>
      <c r="AF36" s="63"/>
      <c r="AG36" s="64"/>
      <c r="AH36" s="65"/>
      <c r="AI36" s="66">
        <f t="shared" si="94"/>
        <v>0</v>
      </c>
      <c r="AJ36" s="67">
        <f t="shared" si="95"/>
        <v>0</v>
      </c>
      <c r="AK36" s="63"/>
      <c r="AL36" s="64"/>
      <c r="AM36" s="65"/>
      <c r="AN36" s="66">
        <f t="shared" si="96"/>
        <v>0</v>
      </c>
      <c r="AO36" s="67">
        <f t="shared" si="97"/>
        <v>0</v>
      </c>
      <c r="AP36" s="63"/>
      <c r="AQ36" s="64"/>
      <c r="AR36" s="65"/>
      <c r="AS36" s="66">
        <f t="shared" si="98"/>
        <v>0</v>
      </c>
      <c r="AT36" s="67">
        <f t="shared" si="99"/>
        <v>0</v>
      </c>
      <c r="AU36" s="63"/>
      <c r="AV36" s="64"/>
      <c r="AW36" s="65"/>
      <c r="AX36" s="66">
        <f t="shared" si="100"/>
        <v>0</v>
      </c>
      <c r="AY36" s="67">
        <f t="shared" si="101"/>
        <v>0</v>
      </c>
      <c r="AZ36" s="63"/>
      <c r="BA36" s="64"/>
      <c r="BB36" s="65"/>
      <c r="BC36" s="66">
        <f t="shared" si="102"/>
        <v>0</v>
      </c>
      <c r="BD36" s="67">
        <f t="shared" si="103"/>
        <v>0</v>
      </c>
      <c r="BE36" s="63"/>
      <c r="BF36" s="64"/>
      <c r="BG36" s="65"/>
      <c r="BH36" s="66">
        <f t="shared" si="104"/>
        <v>0</v>
      </c>
      <c r="BI36" s="67">
        <f t="shared" si="105"/>
        <v>0</v>
      </c>
      <c r="BJ36" s="63"/>
      <c r="BK36" s="64"/>
      <c r="BL36" s="65"/>
      <c r="BM36" s="66">
        <f t="shared" si="106"/>
        <v>0</v>
      </c>
      <c r="BN36" s="67">
        <f t="shared" si="107"/>
        <v>0</v>
      </c>
      <c r="BO36" s="63"/>
      <c r="BP36" s="64"/>
      <c r="BQ36" s="65"/>
      <c r="BR36" s="66">
        <f t="shared" si="108"/>
        <v>0</v>
      </c>
      <c r="BS36" s="67">
        <f t="shared" si="109"/>
        <v>0</v>
      </c>
      <c r="BT36" s="63"/>
      <c r="BU36" s="64"/>
      <c r="BV36" s="65"/>
      <c r="BW36" s="66">
        <f t="shared" si="110"/>
        <v>0</v>
      </c>
      <c r="BX36" s="67">
        <f t="shared" si="111"/>
        <v>0</v>
      </c>
      <c r="BY36" s="63"/>
      <c r="BZ36" s="64"/>
      <c r="CA36" s="65"/>
      <c r="CB36" s="66">
        <f t="shared" si="112"/>
        <v>0</v>
      </c>
      <c r="CC36" s="67">
        <f t="shared" si="113"/>
        <v>0</v>
      </c>
    </row>
    <row r="37" spans="1:81" s="4" customFormat="1" x14ac:dyDescent="0.2">
      <c r="A37" s="59">
        <f t="shared" si="82"/>
        <v>0</v>
      </c>
      <c r="B37" s="60">
        <f t="shared" si="83"/>
        <v>0</v>
      </c>
      <c r="C37" s="61"/>
      <c r="D37" s="62" t="s">
        <v>112</v>
      </c>
      <c r="E37" s="68"/>
      <c r="F37" s="228"/>
      <c r="G37" s="63"/>
      <c r="H37" s="64"/>
      <c r="I37" s="65"/>
      <c r="J37" s="66">
        <f>I37*G37</f>
        <v>0</v>
      </c>
      <c r="K37" s="67">
        <f>I37*H37</f>
        <v>0</v>
      </c>
      <c r="L37" s="63"/>
      <c r="M37" s="64"/>
      <c r="N37" s="65"/>
      <c r="O37" s="66">
        <f t="shared" si="86"/>
        <v>0</v>
      </c>
      <c r="P37" s="67">
        <f t="shared" si="87"/>
        <v>0</v>
      </c>
      <c r="Q37" s="63"/>
      <c r="R37" s="64"/>
      <c r="S37" s="65"/>
      <c r="T37" s="66">
        <f t="shared" si="88"/>
        <v>0</v>
      </c>
      <c r="U37" s="67">
        <f t="shared" si="89"/>
        <v>0</v>
      </c>
      <c r="V37" s="63"/>
      <c r="W37" s="64"/>
      <c r="X37" s="65"/>
      <c r="Y37" s="66">
        <f t="shared" si="90"/>
        <v>0</v>
      </c>
      <c r="Z37" s="67">
        <f t="shared" si="91"/>
        <v>0</v>
      </c>
      <c r="AA37" s="63"/>
      <c r="AB37" s="64"/>
      <c r="AC37" s="65"/>
      <c r="AD37" s="66">
        <f t="shared" si="92"/>
        <v>0</v>
      </c>
      <c r="AE37" s="67">
        <f t="shared" si="93"/>
        <v>0</v>
      </c>
      <c r="AF37" s="63"/>
      <c r="AG37" s="64"/>
      <c r="AH37" s="65"/>
      <c r="AI37" s="66">
        <f t="shared" si="94"/>
        <v>0</v>
      </c>
      <c r="AJ37" s="67">
        <f t="shared" si="95"/>
        <v>0</v>
      </c>
      <c r="AK37" s="63"/>
      <c r="AL37" s="64"/>
      <c r="AM37" s="65"/>
      <c r="AN37" s="66">
        <f t="shared" si="96"/>
        <v>0</v>
      </c>
      <c r="AO37" s="67">
        <f t="shared" si="97"/>
        <v>0</v>
      </c>
      <c r="AP37" s="63"/>
      <c r="AQ37" s="64"/>
      <c r="AR37" s="65"/>
      <c r="AS37" s="66">
        <f t="shared" si="98"/>
        <v>0</v>
      </c>
      <c r="AT37" s="67">
        <f t="shared" si="99"/>
        <v>0</v>
      </c>
      <c r="AU37" s="63"/>
      <c r="AV37" s="64"/>
      <c r="AW37" s="65"/>
      <c r="AX37" s="66">
        <f t="shared" si="100"/>
        <v>0</v>
      </c>
      <c r="AY37" s="67">
        <f t="shared" si="101"/>
        <v>0</v>
      </c>
      <c r="AZ37" s="63"/>
      <c r="BA37" s="64"/>
      <c r="BB37" s="65"/>
      <c r="BC37" s="66">
        <f t="shared" si="102"/>
        <v>0</v>
      </c>
      <c r="BD37" s="67">
        <f t="shared" si="103"/>
        <v>0</v>
      </c>
      <c r="BE37" s="63"/>
      <c r="BF37" s="64"/>
      <c r="BG37" s="65"/>
      <c r="BH37" s="66">
        <f t="shared" si="104"/>
        <v>0</v>
      </c>
      <c r="BI37" s="67">
        <f t="shared" si="105"/>
        <v>0</v>
      </c>
      <c r="BJ37" s="63"/>
      <c r="BK37" s="64"/>
      <c r="BL37" s="65"/>
      <c r="BM37" s="66">
        <f t="shared" si="106"/>
        <v>0</v>
      </c>
      <c r="BN37" s="67">
        <f t="shared" si="107"/>
        <v>0</v>
      </c>
      <c r="BO37" s="63"/>
      <c r="BP37" s="64"/>
      <c r="BQ37" s="65"/>
      <c r="BR37" s="66">
        <f t="shared" si="108"/>
        <v>0</v>
      </c>
      <c r="BS37" s="67">
        <f t="shared" si="109"/>
        <v>0</v>
      </c>
      <c r="BT37" s="63"/>
      <c r="BU37" s="64"/>
      <c r="BV37" s="65"/>
      <c r="BW37" s="66">
        <f t="shared" si="110"/>
        <v>0</v>
      </c>
      <c r="BX37" s="67">
        <f t="shared" si="111"/>
        <v>0</v>
      </c>
      <c r="BY37" s="63"/>
      <c r="BZ37" s="64"/>
      <c r="CA37" s="65"/>
      <c r="CB37" s="66">
        <f t="shared" si="112"/>
        <v>0</v>
      </c>
      <c r="CC37" s="67">
        <f t="shared" si="113"/>
        <v>0</v>
      </c>
    </row>
    <row r="38" spans="1:81" s="4" customFormat="1" x14ac:dyDescent="0.2">
      <c r="A38" s="59">
        <f t="shared" si="82"/>
        <v>0</v>
      </c>
      <c r="B38" s="60">
        <f t="shared" si="83"/>
        <v>0</v>
      </c>
      <c r="C38" s="61"/>
      <c r="D38" s="62" t="s">
        <v>113</v>
      </c>
      <c r="E38" s="68"/>
      <c r="F38" s="228"/>
      <c r="G38" s="63"/>
      <c r="H38" s="64"/>
      <c r="I38" s="65"/>
      <c r="J38" s="66">
        <f>I38*G38</f>
        <v>0</v>
      </c>
      <c r="K38" s="67">
        <f>I38*H38</f>
        <v>0</v>
      </c>
      <c r="L38" s="63"/>
      <c r="M38" s="64"/>
      <c r="N38" s="65"/>
      <c r="O38" s="66">
        <f t="shared" si="86"/>
        <v>0</v>
      </c>
      <c r="P38" s="67">
        <f t="shared" si="87"/>
        <v>0</v>
      </c>
      <c r="Q38" s="63"/>
      <c r="R38" s="64"/>
      <c r="S38" s="65"/>
      <c r="T38" s="66">
        <f t="shared" si="88"/>
        <v>0</v>
      </c>
      <c r="U38" s="67">
        <f t="shared" si="89"/>
        <v>0</v>
      </c>
      <c r="V38" s="63"/>
      <c r="W38" s="64"/>
      <c r="X38" s="65"/>
      <c r="Y38" s="66">
        <f t="shared" si="90"/>
        <v>0</v>
      </c>
      <c r="Z38" s="67">
        <f t="shared" si="91"/>
        <v>0</v>
      </c>
      <c r="AA38" s="63"/>
      <c r="AB38" s="64"/>
      <c r="AC38" s="65"/>
      <c r="AD38" s="66">
        <f t="shared" si="92"/>
        <v>0</v>
      </c>
      <c r="AE38" s="67">
        <f t="shared" si="93"/>
        <v>0</v>
      </c>
      <c r="AF38" s="63"/>
      <c r="AG38" s="64"/>
      <c r="AH38" s="65"/>
      <c r="AI38" s="66">
        <f t="shared" si="94"/>
        <v>0</v>
      </c>
      <c r="AJ38" s="67">
        <f t="shared" si="95"/>
        <v>0</v>
      </c>
      <c r="AK38" s="63"/>
      <c r="AL38" s="64"/>
      <c r="AM38" s="65"/>
      <c r="AN38" s="66">
        <f t="shared" si="96"/>
        <v>0</v>
      </c>
      <c r="AO38" s="67">
        <f t="shared" si="97"/>
        <v>0</v>
      </c>
      <c r="AP38" s="63"/>
      <c r="AQ38" s="64"/>
      <c r="AR38" s="65"/>
      <c r="AS38" s="66">
        <f t="shared" si="98"/>
        <v>0</v>
      </c>
      <c r="AT38" s="67">
        <f t="shared" si="99"/>
        <v>0</v>
      </c>
      <c r="AU38" s="63"/>
      <c r="AV38" s="64"/>
      <c r="AW38" s="65"/>
      <c r="AX38" s="66">
        <f t="shared" si="100"/>
        <v>0</v>
      </c>
      <c r="AY38" s="67">
        <f t="shared" si="101"/>
        <v>0</v>
      </c>
      <c r="AZ38" s="63"/>
      <c r="BA38" s="64"/>
      <c r="BB38" s="65"/>
      <c r="BC38" s="66">
        <f t="shared" si="102"/>
        <v>0</v>
      </c>
      <c r="BD38" s="67">
        <f t="shared" si="103"/>
        <v>0</v>
      </c>
      <c r="BE38" s="63"/>
      <c r="BF38" s="64"/>
      <c r="BG38" s="65"/>
      <c r="BH38" s="66">
        <f t="shared" si="104"/>
        <v>0</v>
      </c>
      <c r="BI38" s="67">
        <f t="shared" si="105"/>
        <v>0</v>
      </c>
      <c r="BJ38" s="63"/>
      <c r="BK38" s="64"/>
      <c r="BL38" s="65"/>
      <c r="BM38" s="66">
        <f t="shared" si="106"/>
        <v>0</v>
      </c>
      <c r="BN38" s="67">
        <f t="shared" si="107"/>
        <v>0</v>
      </c>
      <c r="BO38" s="63"/>
      <c r="BP38" s="64"/>
      <c r="BQ38" s="65"/>
      <c r="BR38" s="66">
        <f t="shared" si="108"/>
        <v>0</v>
      </c>
      <c r="BS38" s="67">
        <f t="shared" si="109"/>
        <v>0</v>
      </c>
      <c r="BT38" s="63"/>
      <c r="BU38" s="64"/>
      <c r="BV38" s="65"/>
      <c r="BW38" s="66">
        <f t="shared" si="110"/>
        <v>0</v>
      </c>
      <c r="BX38" s="67">
        <f t="shared" si="111"/>
        <v>0</v>
      </c>
      <c r="BY38" s="63"/>
      <c r="BZ38" s="64"/>
      <c r="CA38" s="65"/>
      <c r="CB38" s="66">
        <f t="shared" si="112"/>
        <v>0</v>
      </c>
      <c r="CC38" s="67">
        <f t="shared" si="113"/>
        <v>0</v>
      </c>
    </row>
    <row r="39" spans="1:81" s="4" customFormat="1" x14ac:dyDescent="0.2">
      <c r="A39" s="59">
        <f t="shared" si="82"/>
        <v>0</v>
      </c>
      <c r="B39" s="60">
        <f t="shared" si="83"/>
        <v>0</v>
      </c>
      <c r="C39" s="61"/>
      <c r="D39" s="62" t="s">
        <v>114</v>
      </c>
      <c r="E39" s="68"/>
      <c r="F39" s="228"/>
      <c r="G39" s="63"/>
      <c r="H39" s="64"/>
      <c r="I39" s="65"/>
      <c r="J39" s="66">
        <f>I39*G39</f>
        <v>0</v>
      </c>
      <c r="K39" s="67">
        <f>I39*H39</f>
        <v>0</v>
      </c>
      <c r="L39" s="63"/>
      <c r="M39" s="64"/>
      <c r="N39" s="65"/>
      <c r="O39" s="66">
        <f t="shared" si="86"/>
        <v>0</v>
      </c>
      <c r="P39" s="67">
        <f t="shared" si="87"/>
        <v>0</v>
      </c>
      <c r="Q39" s="63"/>
      <c r="R39" s="64"/>
      <c r="S39" s="65"/>
      <c r="T39" s="66">
        <f t="shared" si="88"/>
        <v>0</v>
      </c>
      <c r="U39" s="67">
        <f t="shared" si="89"/>
        <v>0</v>
      </c>
      <c r="V39" s="63"/>
      <c r="W39" s="64"/>
      <c r="X39" s="65"/>
      <c r="Y39" s="66">
        <f t="shared" si="90"/>
        <v>0</v>
      </c>
      <c r="Z39" s="67">
        <f t="shared" si="91"/>
        <v>0</v>
      </c>
      <c r="AA39" s="63"/>
      <c r="AB39" s="64"/>
      <c r="AC39" s="65"/>
      <c r="AD39" s="66">
        <f t="shared" si="92"/>
        <v>0</v>
      </c>
      <c r="AE39" s="67">
        <f t="shared" si="93"/>
        <v>0</v>
      </c>
      <c r="AF39" s="63"/>
      <c r="AG39" s="64"/>
      <c r="AH39" s="65"/>
      <c r="AI39" s="66">
        <f t="shared" si="94"/>
        <v>0</v>
      </c>
      <c r="AJ39" s="67">
        <f t="shared" si="95"/>
        <v>0</v>
      </c>
      <c r="AK39" s="63"/>
      <c r="AL39" s="64"/>
      <c r="AM39" s="65"/>
      <c r="AN39" s="66">
        <f t="shared" si="96"/>
        <v>0</v>
      </c>
      <c r="AO39" s="67">
        <f t="shared" si="97"/>
        <v>0</v>
      </c>
      <c r="AP39" s="63"/>
      <c r="AQ39" s="64"/>
      <c r="AR39" s="65"/>
      <c r="AS39" s="66">
        <f t="shared" si="98"/>
        <v>0</v>
      </c>
      <c r="AT39" s="67">
        <f t="shared" si="99"/>
        <v>0</v>
      </c>
      <c r="AU39" s="63"/>
      <c r="AV39" s="64"/>
      <c r="AW39" s="65"/>
      <c r="AX39" s="66">
        <f t="shared" si="100"/>
        <v>0</v>
      </c>
      <c r="AY39" s="67">
        <f t="shared" si="101"/>
        <v>0</v>
      </c>
      <c r="AZ39" s="63"/>
      <c r="BA39" s="64"/>
      <c r="BB39" s="65"/>
      <c r="BC39" s="66">
        <f t="shared" si="102"/>
        <v>0</v>
      </c>
      <c r="BD39" s="67">
        <f t="shared" si="103"/>
        <v>0</v>
      </c>
      <c r="BE39" s="63"/>
      <c r="BF39" s="64"/>
      <c r="BG39" s="65"/>
      <c r="BH39" s="66">
        <f t="shared" si="104"/>
        <v>0</v>
      </c>
      <c r="BI39" s="67">
        <f t="shared" si="105"/>
        <v>0</v>
      </c>
      <c r="BJ39" s="63"/>
      <c r="BK39" s="64"/>
      <c r="BL39" s="65"/>
      <c r="BM39" s="66">
        <f t="shared" si="106"/>
        <v>0</v>
      </c>
      <c r="BN39" s="67">
        <f t="shared" si="107"/>
        <v>0</v>
      </c>
      <c r="BO39" s="63"/>
      <c r="BP39" s="64"/>
      <c r="BQ39" s="65"/>
      <c r="BR39" s="66">
        <f t="shared" si="108"/>
        <v>0</v>
      </c>
      <c r="BS39" s="67">
        <f t="shared" si="109"/>
        <v>0</v>
      </c>
      <c r="BT39" s="63"/>
      <c r="BU39" s="64"/>
      <c r="BV39" s="65"/>
      <c r="BW39" s="66">
        <f t="shared" si="110"/>
        <v>0</v>
      </c>
      <c r="BX39" s="67">
        <f t="shared" si="111"/>
        <v>0</v>
      </c>
      <c r="BY39" s="63"/>
      <c r="BZ39" s="64"/>
      <c r="CA39" s="65"/>
      <c r="CB39" s="66">
        <f t="shared" si="112"/>
        <v>0</v>
      </c>
      <c r="CC39" s="67">
        <f t="shared" si="113"/>
        <v>0</v>
      </c>
    </row>
    <row r="40" spans="1:81" s="4" customFormat="1" ht="15" x14ac:dyDescent="0.25">
      <c r="A40" s="51"/>
      <c r="B40" s="52"/>
      <c r="C40" s="58"/>
      <c r="D40" s="50" t="s">
        <v>115</v>
      </c>
      <c r="E40" s="260" t="s">
        <v>116</v>
      </c>
      <c r="F40" s="229"/>
      <c r="G40" s="51"/>
      <c r="H40" s="52"/>
      <c r="I40" s="53"/>
      <c r="J40" s="70"/>
      <c r="K40" s="71"/>
      <c r="L40" s="51"/>
      <c r="M40" s="52"/>
      <c r="N40" s="53"/>
      <c r="O40" s="70"/>
      <c r="P40" s="71"/>
      <c r="Q40" s="51"/>
      <c r="R40" s="52"/>
      <c r="S40" s="53"/>
      <c r="T40" s="70"/>
      <c r="U40" s="71"/>
      <c r="V40" s="51"/>
      <c r="W40" s="52"/>
      <c r="X40" s="53"/>
      <c r="Y40" s="70"/>
      <c r="Z40" s="71"/>
      <c r="AA40" s="51"/>
      <c r="AB40" s="52"/>
      <c r="AC40" s="53"/>
      <c r="AD40" s="70"/>
      <c r="AE40" s="71"/>
      <c r="AF40" s="51"/>
      <c r="AG40" s="52"/>
      <c r="AH40" s="53"/>
      <c r="AI40" s="70"/>
      <c r="AJ40" s="71"/>
      <c r="AK40" s="51"/>
      <c r="AL40" s="52"/>
      <c r="AM40" s="53"/>
      <c r="AN40" s="70"/>
      <c r="AO40" s="71"/>
      <c r="AP40" s="51"/>
      <c r="AQ40" s="52"/>
      <c r="AR40" s="53"/>
      <c r="AS40" s="70"/>
      <c r="AT40" s="71"/>
      <c r="AU40" s="51"/>
      <c r="AV40" s="52"/>
      <c r="AW40" s="53"/>
      <c r="AX40" s="70"/>
      <c r="AY40" s="71"/>
      <c r="AZ40" s="51"/>
      <c r="BA40" s="52"/>
      <c r="BB40" s="53"/>
      <c r="BC40" s="70"/>
      <c r="BD40" s="71"/>
      <c r="BE40" s="51"/>
      <c r="BF40" s="52"/>
      <c r="BG40" s="53"/>
      <c r="BH40" s="70"/>
      <c r="BI40" s="71"/>
      <c r="BJ40" s="51"/>
      <c r="BK40" s="52"/>
      <c r="BL40" s="53"/>
      <c r="BM40" s="70"/>
      <c r="BN40" s="71"/>
      <c r="BO40" s="51"/>
      <c r="BP40" s="52"/>
      <c r="BQ40" s="53"/>
      <c r="BR40" s="70"/>
      <c r="BS40" s="71"/>
      <c r="BT40" s="51"/>
      <c r="BU40" s="52"/>
      <c r="BV40" s="53"/>
      <c r="BW40" s="70"/>
      <c r="BX40" s="71"/>
      <c r="BY40" s="51"/>
      <c r="BZ40" s="52"/>
      <c r="CA40" s="53"/>
      <c r="CB40" s="70"/>
      <c r="CC40" s="71"/>
    </row>
    <row r="41" spans="1:81" s="4" customFormat="1" x14ac:dyDescent="0.2">
      <c r="A41" s="59">
        <f t="shared" ref="A41:A51" si="114">SUMIF($I$5:$IT$5,"QTY*Equipment",$I41:$IT41)</f>
        <v>0</v>
      </c>
      <c r="B41" s="60">
        <f t="shared" ref="B41:B51" si="115">SUMIF($I$5:$IT$5,"QTY*Install",$I41:$IT41)</f>
        <v>0</v>
      </c>
      <c r="C41" s="61"/>
      <c r="D41" s="62" t="s">
        <v>61</v>
      </c>
      <c r="E41" s="196" t="s">
        <v>117</v>
      </c>
      <c r="F41" s="228"/>
      <c r="G41" s="63"/>
      <c r="H41" s="64"/>
      <c r="I41" s="65"/>
      <c r="J41" s="66">
        <f t="shared" ref="J41:J48" si="116">I41*G41</f>
        <v>0</v>
      </c>
      <c r="K41" s="67">
        <f t="shared" ref="K41:K48" si="117">I41*H41</f>
        <v>0</v>
      </c>
      <c r="L41" s="63"/>
      <c r="M41" s="64"/>
      <c r="N41" s="65"/>
      <c r="O41" s="66">
        <f t="shared" ref="O41:O51" si="118">N41*L41</f>
        <v>0</v>
      </c>
      <c r="P41" s="67">
        <f t="shared" ref="P41:P51" si="119">N41*M41</f>
        <v>0</v>
      </c>
      <c r="Q41" s="63"/>
      <c r="R41" s="64"/>
      <c r="S41" s="65"/>
      <c r="T41" s="66">
        <f t="shared" ref="T41:T51" si="120">S41*Q41</f>
        <v>0</v>
      </c>
      <c r="U41" s="67">
        <f t="shared" ref="U41:U51" si="121">S41*R41</f>
        <v>0</v>
      </c>
      <c r="V41" s="63"/>
      <c r="W41" s="64"/>
      <c r="X41" s="65"/>
      <c r="Y41" s="66">
        <f t="shared" ref="Y41:Y51" si="122">X41*V41</f>
        <v>0</v>
      </c>
      <c r="Z41" s="67">
        <f t="shared" ref="Z41:Z51" si="123">X41*W41</f>
        <v>0</v>
      </c>
      <c r="AA41" s="63"/>
      <c r="AB41" s="64"/>
      <c r="AC41" s="65"/>
      <c r="AD41" s="66">
        <f t="shared" ref="AD41:AD51" si="124">AC41*AA41</f>
        <v>0</v>
      </c>
      <c r="AE41" s="67">
        <f t="shared" ref="AE41:AE51" si="125">AC41*AB41</f>
        <v>0</v>
      </c>
      <c r="AF41" s="63"/>
      <c r="AG41" s="64"/>
      <c r="AH41" s="65"/>
      <c r="AI41" s="66">
        <f t="shared" ref="AI41:AI51" si="126">AH41*AF41</f>
        <v>0</v>
      </c>
      <c r="AJ41" s="67">
        <f t="shared" ref="AJ41:AJ51" si="127">AH41*AG41</f>
        <v>0</v>
      </c>
      <c r="AK41" s="63"/>
      <c r="AL41" s="64"/>
      <c r="AM41" s="65"/>
      <c r="AN41" s="66">
        <f t="shared" ref="AN41:AN51" si="128">AM41*AK41</f>
        <v>0</v>
      </c>
      <c r="AO41" s="67">
        <f t="shared" ref="AO41:AO51" si="129">AM41*AL41</f>
        <v>0</v>
      </c>
      <c r="AP41" s="63"/>
      <c r="AQ41" s="64"/>
      <c r="AR41" s="65"/>
      <c r="AS41" s="66">
        <f t="shared" ref="AS41:AS51" si="130">AR41*AP41</f>
        <v>0</v>
      </c>
      <c r="AT41" s="67">
        <f t="shared" ref="AT41:AT51" si="131">AR41*AQ41</f>
        <v>0</v>
      </c>
      <c r="AU41" s="63"/>
      <c r="AV41" s="64"/>
      <c r="AW41" s="65"/>
      <c r="AX41" s="66">
        <f t="shared" ref="AX41:AX51" si="132">AW41*AU41</f>
        <v>0</v>
      </c>
      <c r="AY41" s="67">
        <f t="shared" ref="AY41:AY51" si="133">AW41*AV41</f>
        <v>0</v>
      </c>
      <c r="AZ41" s="63"/>
      <c r="BA41" s="64"/>
      <c r="BB41" s="65"/>
      <c r="BC41" s="66">
        <f t="shared" ref="BC41:BC51" si="134">BB41*AZ41</f>
        <v>0</v>
      </c>
      <c r="BD41" s="67">
        <f t="shared" ref="BD41:BD51" si="135">BB41*BA41</f>
        <v>0</v>
      </c>
      <c r="BE41" s="63"/>
      <c r="BF41" s="64"/>
      <c r="BG41" s="65"/>
      <c r="BH41" s="66">
        <f t="shared" ref="BH41:BH51" si="136">BG41*BE41</f>
        <v>0</v>
      </c>
      <c r="BI41" s="67">
        <f t="shared" ref="BI41:BI51" si="137">BG41*BF41</f>
        <v>0</v>
      </c>
      <c r="BJ41" s="63"/>
      <c r="BK41" s="64"/>
      <c r="BL41" s="65"/>
      <c r="BM41" s="66">
        <f t="shared" ref="BM41:BM51" si="138">BL41*BJ41</f>
        <v>0</v>
      </c>
      <c r="BN41" s="67">
        <f t="shared" ref="BN41:BN51" si="139">BL41*BK41</f>
        <v>0</v>
      </c>
      <c r="BO41" s="63"/>
      <c r="BP41" s="64"/>
      <c r="BQ41" s="65"/>
      <c r="BR41" s="66">
        <f t="shared" ref="BR41:BR51" si="140">BQ41*BO41</f>
        <v>0</v>
      </c>
      <c r="BS41" s="67">
        <f t="shared" ref="BS41:BS51" si="141">BQ41*BP41</f>
        <v>0</v>
      </c>
      <c r="BT41" s="63"/>
      <c r="BU41" s="64"/>
      <c r="BV41" s="65"/>
      <c r="BW41" s="66">
        <f t="shared" ref="BW41:BW51" si="142">BV41*BT41</f>
        <v>0</v>
      </c>
      <c r="BX41" s="67">
        <f t="shared" ref="BX41:BX51" si="143">BV41*BU41</f>
        <v>0</v>
      </c>
      <c r="BY41" s="63"/>
      <c r="BZ41" s="64"/>
      <c r="CA41" s="65"/>
      <c r="CB41" s="66">
        <f t="shared" ref="CB41:CB51" si="144">CA41*BY41</f>
        <v>0</v>
      </c>
      <c r="CC41" s="67">
        <f t="shared" ref="CC41:CC51" si="145">CA41*BZ41</f>
        <v>0</v>
      </c>
    </row>
    <row r="42" spans="1:81" s="4" customFormat="1" x14ac:dyDescent="0.2">
      <c r="A42" s="59">
        <f t="shared" si="114"/>
        <v>0</v>
      </c>
      <c r="B42" s="60">
        <f t="shared" si="115"/>
        <v>0</v>
      </c>
      <c r="C42" s="61"/>
      <c r="D42" s="62" t="s">
        <v>118</v>
      </c>
      <c r="E42" s="196" t="s">
        <v>1158</v>
      </c>
      <c r="F42" s="228"/>
      <c r="G42" s="63"/>
      <c r="H42" s="64"/>
      <c r="I42" s="65"/>
      <c r="J42" s="66">
        <f t="shared" si="116"/>
        <v>0</v>
      </c>
      <c r="K42" s="67">
        <f t="shared" si="117"/>
        <v>0</v>
      </c>
      <c r="L42" s="63"/>
      <c r="M42" s="64"/>
      <c r="N42" s="65"/>
      <c r="O42" s="66">
        <f t="shared" si="118"/>
        <v>0</v>
      </c>
      <c r="P42" s="67">
        <f t="shared" si="119"/>
        <v>0</v>
      </c>
      <c r="Q42" s="63"/>
      <c r="R42" s="64"/>
      <c r="S42" s="65"/>
      <c r="T42" s="66">
        <f t="shared" si="120"/>
        <v>0</v>
      </c>
      <c r="U42" s="67">
        <f t="shared" si="121"/>
        <v>0</v>
      </c>
      <c r="V42" s="63"/>
      <c r="W42" s="64"/>
      <c r="X42" s="65"/>
      <c r="Y42" s="66">
        <f t="shared" si="122"/>
        <v>0</v>
      </c>
      <c r="Z42" s="67">
        <f t="shared" si="123"/>
        <v>0</v>
      </c>
      <c r="AA42" s="63"/>
      <c r="AB42" s="64"/>
      <c r="AC42" s="65"/>
      <c r="AD42" s="66">
        <f t="shared" si="124"/>
        <v>0</v>
      </c>
      <c r="AE42" s="67">
        <f t="shared" si="125"/>
        <v>0</v>
      </c>
      <c r="AF42" s="63"/>
      <c r="AG42" s="64"/>
      <c r="AH42" s="65"/>
      <c r="AI42" s="66">
        <f t="shared" si="126"/>
        <v>0</v>
      </c>
      <c r="AJ42" s="67">
        <f t="shared" si="127"/>
        <v>0</v>
      </c>
      <c r="AK42" s="63"/>
      <c r="AL42" s="64"/>
      <c r="AM42" s="65"/>
      <c r="AN42" s="66">
        <f t="shared" si="128"/>
        <v>0</v>
      </c>
      <c r="AO42" s="67">
        <f t="shared" si="129"/>
        <v>0</v>
      </c>
      <c r="AP42" s="63"/>
      <c r="AQ42" s="64"/>
      <c r="AR42" s="65"/>
      <c r="AS42" s="66">
        <f t="shared" si="130"/>
        <v>0</v>
      </c>
      <c r="AT42" s="67">
        <f t="shared" si="131"/>
        <v>0</v>
      </c>
      <c r="AU42" s="63"/>
      <c r="AV42" s="64"/>
      <c r="AW42" s="65"/>
      <c r="AX42" s="66">
        <f t="shared" si="132"/>
        <v>0</v>
      </c>
      <c r="AY42" s="67">
        <f t="shared" si="133"/>
        <v>0</v>
      </c>
      <c r="AZ42" s="63"/>
      <c r="BA42" s="64"/>
      <c r="BB42" s="65"/>
      <c r="BC42" s="66">
        <f t="shared" si="134"/>
        <v>0</v>
      </c>
      <c r="BD42" s="67">
        <f t="shared" si="135"/>
        <v>0</v>
      </c>
      <c r="BE42" s="63"/>
      <c r="BF42" s="64"/>
      <c r="BG42" s="65"/>
      <c r="BH42" s="66">
        <f t="shared" si="136"/>
        <v>0</v>
      </c>
      <c r="BI42" s="67">
        <f t="shared" si="137"/>
        <v>0</v>
      </c>
      <c r="BJ42" s="63"/>
      <c r="BK42" s="64"/>
      <c r="BL42" s="65"/>
      <c r="BM42" s="66">
        <f t="shared" si="138"/>
        <v>0</v>
      </c>
      <c r="BN42" s="67">
        <f t="shared" si="139"/>
        <v>0</v>
      </c>
      <c r="BO42" s="63"/>
      <c r="BP42" s="64"/>
      <c r="BQ42" s="65"/>
      <c r="BR42" s="66">
        <f t="shared" si="140"/>
        <v>0</v>
      </c>
      <c r="BS42" s="67">
        <f t="shared" si="141"/>
        <v>0</v>
      </c>
      <c r="BT42" s="63"/>
      <c r="BU42" s="64"/>
      <c r="BV42" s="65"/>
      <c r="BW42" s="66">
        <f t="shared" si="142"/>
        <v>0</v>
      </c>
      <c r="BX42" s="67">
        <f t="shared" si="143"/>
        <v>0</v>
      </c>
      <c r="BY42" s="63"/>
      <c r="BZ42" s="64"/>
      <c r="CA42" s="65"/>
      <c r="CB42" s="66">
        <f t="shared" si="144"/>
        <v>0</v>
      </c>
      <c r="CC42" s="67">
        <f t="shared" si="145"/>
        <v>0</v>
      </c>
    </row>
    <row r="43" spans="1:81" s="4" customFormat="1" x14ac:dyDescent="0.2">
      <c r="A43" s="59">
        <f t="shared" si="114"/>
        <v>0</v>
      </c>
      <c r="B43" s="60">
        <f t="shared" si="115"/>
        <v>0</v>
      </c>
      <c r="C43" s="61"/>
      <c r="D43" s="62" t="s">
        <v>119</v>
      </c>
      <c r="E43" s="196" t="s">
        <v>120</v>
      </c>
      <c r="F43" s="228"/>
      <c r="G43" s="63"/>
      <c r="H43" s="64"/>
      <c r="I43" s="65"/>
      <c r="J43" s="66">
        <f t="shared" si="116"/>
        <v>0</v>
      </c>
      <c r="K43" s="67">
        <f t="shared" si="117"/>
        <v>0</v>
      </c>
      <c r="L43" s="63"/>
      <c r="M43" s="64"/>
      <c r="N43" s="65"/>
      <c r="O43" s="66">
        <f t="shared" si="118"/>
        <v>0</v>
      </c>
      <c r="P43" s="67">
        <f t="shared" si="119"/>
        <v>0</v>
      </c>
      <c r="Q43" s="63"/>
      <c r="R43" s="64"/>
      <c r="S43" s="65"/>
      <c r="T43" s="66">
        <f t="shared" si="120"/>
        <v>0</v>
      </c>
      <c r="U43" s="67">
        <f t="shared" si="121"/>
        <v>0</v>
      </c>
      <c r="V43" s="63"/>
      <c r="W43" s="64"/>
      <c r="X43" s="65"/>
      <c r="Y43" s="66">
        <f t="shared" si="122"/>
        <v>0</v>
      </c>
      <c r="Z43" s="67">
        <f t="shared" si="123"/>
        <v>0</v>
      </c>
      <c r="AA43" s="63"/>
      <c r="AB43" s="64"/>
      <c r="AC43" s="65"/>
      <c r="AD43" s="66">
        <f t="shared" si="124"/>
        <v>0</v>
      </c>
      <c r="AE43" s="67">
        <f t="shared" si="125"/>
        <v>0</v>
      </c>
      <c r="AF43" s="63"/>
      <c r="AG43" s="64"/>
      <c r="AH43" s="65"/>
      <c r="AI43" s="66">
        <f t="shared" si="126"/>
        <v>0</v>
      </c>
      <c r="AJ43" s="67">
        <f t="shared" si="127"/>
        <v>0</v>
      </c>
      <c r="AK43" s="63"/>
      <c r="AL43" s="64"/>
      <c r="AM43" s="65"/>
      <c r="AN43" s="66">
        <f t="shared" si="128"/>
        <v>0</v>
      </c>
      <c r="AO43" s="67">
        <f t="shared" si="129"/>
        <v>0</v>
      </c>
      <c r="AP43" s="63"/>
      <c r="AQ43" s="64"/>
      <c r="AR43" s="65"/>
      <c r="AS43" s="66">
        <f t="shared" si="130"/>
        <v>0</v>
      </c>
      <c r="AT43" s="67">
        <f t="shared" si="131"/>
        <v>0</v>
      </c>
      <c r="AU43" s="63"/>
      <c r="AV43" s="64"/>
      <c r="AW43" s="65"/>
      <c r="AX43" s="66">
        <f t="shared" si="132"/>
        <v>0</v>
      </c>
      <c r="AY43" s="67">
        <f t="shared" si="133"/>
        <v>0</v>
      </c>
      <c r="AZ43" s="63"/>
      <c r="BA43" s="64"/>
      <c r="BB43" s="65"/>
      <c r="BC43" s="66">
        <f t="shared" si="134"/>
        <v>0</v>
      </c>
      <c r="BD43" s="67">
        <f t="shared" si="135"/>
        <v>0</v>
      </c>
      <c r="BE43" s="63"/>
      <c r="BF43" s="64"/>
      <c r="BG43" s="65"/>
      <c r="BH43" s="66">
        <f t="shared" si="136"/>
        <v>0</v>
      </c>
      <c r="BI43" s="67">
        <f t="shared" si="137"/>
        <v>0</v>
      </c>
      <c r="BJ43" s="63"/>
      <c r="BK43" s="64"/>
      <c r="BL43" s="65"/>
      <c r="BM43" s="66">
        <f t="shared" si="138"/>
        <v>0</v>
      </c>
      <c r="BN43" s="67">
        <f t="shared" si="139"/>
        <v>0</v>
      </c>
      <c r="BO43" s="63"/>
      <c r="BP43" s="64"/>
      <c r="BQ43" s="65"/>
      <c r="BR43" s="66">
        <f t="shared" si="140"/>
        <v>0</v>
      </c>
      <c r="BS43" s="67">
        <f t="shared" si="141"/>
        <v>0</v>
      </c>
      <c r="BT43" s="63"/>
      <c r="BU43" s="64"/>
      <c r="BV43" s="65"/>
      <c r="BW43" s="66">
        <f t="shared" si="142"/>
        <v>0</v>
      </c>
      <c r="BX43" s="67">
        <f t="shared" si="143"/>
        <v>0</v>
      </c>
      <c r="BY43" s="63"/>
      <c r="BZ43" s="64"/>
      <c r="CA43" s="65"/>
      <c r="CB43" s="66">
        <f t="shared" si="144"/>
        <v>0</v>
      </c>
      <c r="CC43" s="67">
        <f t="shared" si="145"/>
        <v>0</v>
      </c>
    </row>
    <row r="44" spans="1:81" s="4" customFormat="1" x14ac:dyDescent="0.2">
      <c r="A44" s="59">
        <f t="shared" si="114"/>
        <v>0</v>
      </c>
      <c r="B44" s="60">
        <f t="shared" si="115"/>
        <v>0</v>
      </c>
      <c r="C44" s="61"/>
      <c r="D44" s="62" t="s">
        <v>121</v>
      </c>
      <c r="E44" s="196" t="s">
        <v>122</v>
      </c>
      <c r="F44" s="228"/>
      <c r="G44" s="63"/>
      <c r="H44" s="64"/>
      <c r="I44" s="65"/>
      <c r="J44" s="66">
        <f t="shared" si="116"/>
        <v>0</v>
      </c>
      <c r="K44" s="67">
        <f t="shared" si="117"/>
        <v>0</v>
      </c>
      <c r="L44" s="63"/>
      <c r="M44" s="64"/>
      <c r="N44" s="65"/>
      <c r="O44" s="66">
        <f t="shared" si="118"/>
        <v>0</v>
      </c>
      <c r="P44" s="67">
        <f t="shared" si="119"/>
        <v>0</v>
      </c>
      <c r="Q44" s="63"/>
      <c r="R44" s="64"/>
      <c r="S44" s="65"/>
      <c r="T44" s="66">
        <f t="shared" si="120"/>
        <v>0</v>
      </c>
      <c r="U44" s="67">
        <f t="shared" si="121"/>
        <v>0</v>
      </c>
      <c r="V44" s="63"/>
      <c r="W44" s="64"/>
      <c r="X44" s="65"/>
      <c r="Y44" s="66">
        <f t="shared" si="122"/>
        <v>0</v>
      </c>
      <c r="Z44" s="67">
        <f t="shared" si="123"/>
        <v>0</v>
      </c>
      <c r="AA44" s="63"/>
      <c r="AB44" s="64"/>
      <c r="AC44" s="65"/>
      <c r="AD44" s="66">
        <f t="shared" si="124"/>
        <v>0</v>
      </c>
      <c r="AE44" s="67">
        <f t="shared" si="125"/>
        <v>0</v>
      </c>
      <c r="AF44" s="63"/>
      <c r="AG44" s="64"/>
      <c r="AH44" s="65"/>
      <c r="AI44" s="66">
        <f t="shared" si="126"/>
        <v>0</v>
      </c>
      <c r="AJ44" s="67">
        <f t="shared" si="127"/>
        <v>0</v>
      </c>
      <c r="AK44" s="63"/>
      <c r="AL44" s="64"/>
      <c r="AM44" s="65"/>
      <c r="AN44" s="66">
        <f t="shared" si="128"/>
        <v>0</v>
      </c>
      <c r="AO44" s="67">
        <f t="shared" si="129"/>
        <v>0</v>
      </c>
      <c r="AP44" s="63"/>
      <c r="AQ44" s="64"/>
      <c r="AR44" s="65"/>
      <c r="AS44" s="66">
        <f t="shared" si="130"/>
        <v>0</v>
      </c>
      <c r="AT44" s="67">
        <f t="shared" si="131"/>
        <v>0</v>
      </c>
      <c r="AU44" s="63"/>
      <c r="AV44" s="64"/>
      <c r="AW44" s="65"/>
      <c r="AX44" s="66">
        <f t="shared" si="132"/>
        <v>0</v>
      </c>
      <c r="AY44" s="67">
        <f t="shared" si="133"/>
        <v>0</v>
      </c>
      <c r="AZ44" s="63"/>
      <c r="BA44" s="64"/>
      <c r="BB44" s="65"/>
      <c r="BC44" s="66">
        <f t="shared" si="134"/>
        <v>0</v>
      </c>
      <c r="BD44" s="67">
        <f t="shared" si="135"/>
        <v>0</v>
      </c>
      <c r="BE44" s="63"/>
      <c r="BF44" s="64"/>
      <c r="BG44" s="65"/>
      <c r="BH44" s="66">
        <f t="shared" si="136"/>
        <v>0</v>
      </c>
      <c r="BI44" s="67">
        <f t="shared" si="137"/>
        <v>0</v>
      </c>
      <c r="BJ44" s="63"/>
      <c r="BK44" s="64"/>
      <c r="BL44" s="65"/>
      <c r="BM44" s="66">
        <f t="shared" si="138"/>
        <v>0</v>
      </c>
      <c r="BN44" s="67">
        <f t="shared" si="139"/>
        <v>0</v>
      </c>
      <c r="BO44" s="63"/>
      <c r="BP44" s="64"/>
      <c r="BQ44" s="65"/>
      <c r="BR44" s="66">
        <f t="shared" si="140"/>
        <v>0</v>
      </c>
      <c r="BS44" s="67">
        <f t="shared" si="141"/>
        <v>0</v>
      </c>
      <c r="BT44" s="63"/>
      <c r="BU44" s="64"/>
      <c r="BV44" s="65"/>
      <c r="BW44" s="66">
        <f t="shared" si="142"/>
        <v>0</v>
      </c>
      <c r="BX44" s="67">
        <f t="shared" si="143"/>
        <v>0</v>
      </c>
      <c r="BY44" s="63"/>
      <c r="BZ44" s="64"/>
      <c r="CA44" s="65"/>
      <c r="CB44" s="66">
        <f t="shared" si="144"/>
        <v>0</v>
      </c>
      <c r="CC44" s="67">
        <f t="shared" si="145"/>
        <v>0</v>
      </c>
    </row>
    <row r="45" spans="1:81" s="4" customFormat="1" x14ac:dyDescent="0.2">
      <c r="A45" s="59">
        <f t="shared" si="114"/>
        <v>0</v>
      </c>
      <c r="B45" s="60">
        <f t="shared" si="115"/>
        <v>0</v>
      </c>
      <c r="C45" s="61"/>
      <c r="D45" s="62" t="s">
        <v>123</v>
      </c>
      <c r="E45" s="196" t="s">
        <v>124</v>
      </c>
      <c r="F45" s="228"/>
      <c r="G45" s="63"/>
      <c r="H45" s="64"/>
      <c r="I45" s="65"/>
      <c r="J45" s="66">
        <f t="shared" si="116"/>
        <v>0</v>
      </c>
      <c r="K45" s="67">
        <f t="shared" si="117"/>
        <v>0</v>
      </c>
      <c r="L45" s="63"/>
      <c r="M45" s="64"/>
      <c r="N45" s="65"/>
      <c r="O45" s="66">
        <f t="shared" si="118"/>
        <v>0</v>
      </c>
      <c r="P45" s="67">
        <f t="shared" si="119"/>
        <v>0</v>
      </c>
      <c r="Q45" s="63"/>
      <c r="R45" s="64"/>
      <c r="S45" s="65"/>
      <c r="T45" s="66">
        <f t="shared" si="120"/>
        <v>0</v>
      </c>
      <c r="U45" s="67">
        <f t="shared" si="121"/>
        <v>0</v>
      </c>
      <c r="V45" s="63"/>
      <c r="W45" s="64"/>
      <c r="X45" s="65"/>
      <c r="Y45" s="66">
        <f t="shared" si="122"/>
        <v>0</v>
      </c>
      <c r="Z45" s="67">
        <f t="shared" si="123"/>
        <v>0</v>
      </c>
      <c r="AA45" s="63"/>
      <c r="AB45" s="64"/>
      <c r="AC45" s="65"/>
      <c r="AD45" s="66">
        <f t="shared" si="124"/>
        <v>0</v>
      </c>
      <c r="AE45" s="67">
        <f t="shared" si="125"/>
        <v>0</v>
      </c>
      <c r="AF45" s="63"/>
      <c r="AG45" s="64"/>
      <c r="AH45" s="65"/>
      <c r="AI45" s="66">
        <f t="shared" si="126"/>
        <v>0</v>
      </c>
      <c r="AJ45" s="67">
        <f t="shared" si="127"/>
        <v>0</v>
      </c>
      <c r="AK45" s="63"/>
      <c r="AL45" s="64"/>
      <c r="AM45" s="65"/>
      <c r="AN45" s="66">
        <f t="shared" si="128"/>
        <v>0</v>
      </c>
      <c r="AO45" s="67">
        <f t="shared" si="129"/>
        <v>0</v>
      </c>
      <c r="AP45" s="63"/>
      <c r="AQ45" s="64"/>
      <c r="AR45" s="65"/>
      <c r="AS45" s="66">
        <f t="shared" si="130"/>
        <v>0</v>
      </c>
      <c r="AT45" s="67">
        <f t="shared" si="131"/>
        <v>0</v>
      </c>
      <c r="AU45" s="63"/>
      <c r="AV45" s="64"/>
      <c r="AW45" s="65"/>
      <c r="AX45" s="66">
        <f t="shared" si="132"/>
        <v>0</v>
      </c>
      <c r="AY45" s="67">
        <f t="shared" si="133"/>
        <v>0</v>
      </c>
      <c r="AZ45" s="63"/>
      <c r="BA45" s="64"/>
      <c r="BB45" s="65"/>
      <c r="BC45" s="66">
        <f t="shared" si="134"/>
        <v>0</v>
      </c>
      <c r="BD45" s="67">
        <f t="shared" si="135"/>
        <v>0</v>
      </c>
      <c r="BE45" s="63"/>
      <c r="BF45" s="64"/>
      <c r="BG45" s="65"/>
      <c r="BH45" s="66">
        <f t="shared" si="136"/>
        <v>0</v>
      </c>
      <c r="BI45" s="67">
        <f t="shared" si="137"/>
        <v>0</v>
      </c>
      <c r="BJ45" s="63"/>
      <c r="BK45" s="64"/>
      <c r="BL45" s="65"/>
      <c r="BM45" s="66">
        <f t="shared" si="138"/>
        <v>0</v>
      </c>
      <c r="BN45" s="67">
        <f t="shared" si="139"/>
        <v>0</v>
      </c>
      <c r="BO45" s="63"/>
      <c r="BP45" s="64"/>
      <c r="BQ45" s="65"/>
      <c r="BR45" s="66">
        <f t="shared" si="140"/>
        <v>0</v>
      </c>
      <c r="BS45" s="67">
        <f t="shared" si="141"/>
        <v>0</v>
      </c>
      <c r="BT45" s="63"/>
      <c r="BU45" s="64"/>
      <c r="BV45" s="65"/>
      <c r="BW45" s="66">
        <f t="shared" si="142"/>
        <v>0</v>
      </c>
      <c r="BX45" s="67">
        <f t="shared" si="143"/>
        <v>0</v>
      </c>
      <c r="BY45" s="63"/>
      <c r="BZ45" s="64"/>
      <c r="CA45" s="65"/>
      <c r="CB45" s="66">
        <f t="shared" si="144"/>
        <v>0</v>
      </c>
      <c r="CC45" s="67">
        <f t="shared" si="145"/>
        <v>0</v>
      </c>
    </row>
    <row r="46" spans="1:81" s="4" customFormat="1" x14ac:dyDescent="0.2">
      <c r="A46" s="59">
        <f t="shared" si="114"/>
        <v>0</v>
      </c>
      <c r="B46" s="60">
        <f t="shared" si="115"/>
        <v>0</v>
      </c>
      <c r="C46" s="61"/>
      <c r="D46" s="62" t="s">
        <v>125</v>
      </c>
      <c r="E46" s="196" t="s">
        <v>126</v>
      </c>
      <c r="F46" s="228"/>
      <c r="G46" s="63"/>
      <c r="H46" s="64"/>
      <c r="I46" s="65"/>
      <c r="J46" s="66">
        <f t="shared" si="116"/>
        <v>0</v>
      </c>
      <c r="K46" s="67">
        <f t="shared" si="117"/>
        <v>0</v>
      </c>
      <c r="L46" s="63"/>
      <c r="M46" s="64"/>
      <c r="N46" s="65"/>
      <c r="O46" s="66">
        <f t="shared" si="118"/>
        <v>0</v>
      </c>
      <c r="P46" s="67">
        <f t="shared" si="119"/>
        <v>0</v>
      </c>
      <c r="Q46" s="63"/>
      <c r="R46" s="64"/>
      <c r="S46" s="65"/>
      <c r="T46" s="66">
        <f t="shared" si="120"/>
        <v>0</v>
      </c>
      <c r="U46" s="67">
        <f t="shared" si="121"/>
        <v>0</v>
      </c>
      <c r="V46" s="63"/>
      <c r="W46" s="64"/>
      <c r="X46" s="65"/>
      <c r="Y46" s="66">
        <f t="shared" si="122"/>
        <v>0</v>
      </c>
      <c r="Z46" s="67">
        <f t="shared" si="123"/>
        <v>0</v>
      </c>
      <c r="AA46" s="63"/>
      <c r="AB46" s="64"/>
      <c r="AC46" s="65"/>
      <c r="AD46" s="66">
        <f t="shared" si="124"/>
        <v>0</v>
      </c>
      <c r="AE46" s="67">
        <f t="shared" si="125"/>
        <v>0</v>
      </c>
      <c r="AF46" s="63"/>
      <c r="AG46" s="64"/>
      <c r="AH46" s="65"/>
      <c r="AI46" s="66">
        <f t="shared" si="126"/>
        <v>0</v>
      </c>
      <c r="AJ46" s="67">
        <f t="shared" si="127"/>
        <v>0</v>
      </c>
      <c r="AK46" s="63"/>
      <c r="AL46" s="64"/>
      <c r="AM46" s="65"/>
      <c r="AN46" s="66">
        <f t="shared" si="128"/>
        <v>0</v>
      </c>
      <c r="AO46" s="67">
        <f t="shared" si="129"/>
        <v>0</v>
      </c>
      <c r="AP46" s="63"/>
      <c r="AQ46" s="64"/>
      <c r="AR46" s="65"/>
      <c r="AS46" s="66">
        <f t="shared" si="130"/>
        <v>0</v>
      </c>
      <c r="AT46" s="67">
        <f t="shared" si="131"/>
        <v>0</v>
      </c>
      <c r="AU46" s="63"/>
      <c r="AV46" s="64"/>
      <c r="AW46" s="65"/>
      <c r="AX46" s="66">
        <f t="shared" si="132"/>
        <v>0</v>
      </c>
      <c r="AY46" s="67">
        <f t="shared" si="133"/>
        <v>0</v>
      </c>
      <c r="AZ46" s="63"/>
      <c r="BA46" s="64"/>
      <c r="BB46" s="65"/>
      <c r="BC46" s="66">
        <f t="shared" si="134"/>
        <v>0</v>
      </c>
      <c r="BD46" s="67">
        <f t="shared" si="135"/>
        <v>0</v>
      </c>
      <c r="BE46" s="63"/>
      <c r="BF46" s="64"/>
      <c r="BG46" s="65"/>
      <c r="BH46" s="66">
        <f t="shared" si="136"/>
        <v>0</v>
      </c>
      <c r="BI46" s="67">
        <f t="shared" si="137"/>
        <v>0</v>
      </c>
      <c r="BJ46" s="63"/>
      <c r="BK46" s="64"/>
      <c r="BL46" s="65"/>
      <c r="BM46" s="66">
        <f t="shared" si="138"/>
        <v>0</v>
      </c>
      <c r="BN46" s="67">
        <f t="shared" si="139"/>
        <v>0</v>
      </c>
      <c r="BO46" s="63"/>
      <c r="BP46" s="64"/>
      <c r="BQ46" s="65"/>
      <c r="BR46" s="66">
        <f t="shared" si="140"/>
        <v>0</v>
      </c>
      <c r="BS46" s="67">
        <f t="shared" si="141"/>
        <v>0</v>
      </c>
      <c r="BT46" s="63"/>
      <c r="BU46" s="64"/>
      <c r="BV46" s="65"/>
      <c r="BW46" s="66">
        <f t="shared" si="142"/>
        <v>0</v>
      </c>
      <c r="BX46" s="67">
        <f t="shared" si="143"/>
        <v>0</v>
      </c>
      <c r="BY46" s="63"/>
      <c r="BZ46" s="64"/>
      <c r="CA46" s="65"/>
      <c r="CB46" s="66">
        <f t="shared" si="144"/>
        <v>0</v>
      </c>
      <c r="CC46" s="67">
        <f t="shared" si="145"/>
        <v>0</v>
      </c>
    </row>
    <row r="47" spans="1:81" s="4" customFormat="1" x14ac:dyDescent="0.2">
      <c r="A47" s="59">
        <f t="shared" si="114"/>
        <v>0</v>
      </c>
      <c r="B47" s="60">
        <f t="shared" si="115"/>
        <v>0</v>
      </c>
      <c r="C47" s="61"/>
      <c r="D47" s="62" t="s">
        <v>127</v>
      </c>
      <c r="E47" s="196" t="s">
        <v>100</v>
      </c>
      <c r="F47" s="228"/>
      <c r="G47" s="63"/>
      <c r="H47" s="64"/>
      <c r="I47" s="65"/>
      <c r="J47" s="66">
        <f t="shared" si="116"/>
        <v>0</v>
      </c>
      <c r="K47" s="67">
        <f t="shared" si="117"/>
        <v>0</v>
      </c>
      <c r="L47" s="63"/>
      <c r="M47" s="64"/>
      <c r="N47" s="65"/>
      <c r="O47" s="66">
        <f t="shared" si="118"/>
        <v>0</v>
      </c>
      <c r="P47" s="67">
        <f t="shared" si="119"/>
        <v>0</v>
      </c>
      <c r="Q47" s="63"/>
      <c r="R47" s="64"/>
      <c r="S47" s="65"/>
      <c r="T47" s="66">
        <f t="shared" si="120"/>
        <v>0</v>
      </c>
      <c r="U47" s="67">
        <f t="shared" si="121"/>
        <v>0</v>
      </c>
      <c r="V47" s="63"/>
      <c r="W47" s="64"/>
      <c r="X47" s="65"/>
      <c r="Y47" s="66">
        <f t="shared" si="122"/>
        <v>0</v>
      </c>
      <c r="Z47" s="67">
        <f t="shared" si="123"/>
        <v>0</v>
      </c>
      <c r="AA47" s="63"/>
      <c r="AB47" s="64"/>
      <c r="AC47" s="65"/>
      <c r="AD47" s="66">
        <f t="shared" si="124"/>
        <v>0</v>
      </c>
      <c r="AE47" s="67">
        <f t="shared" si="125"/>
        <v>0</v>
      </c>
      <c r="AF47" s="63"/>
      <c r="AG47" s="64"/>
      <c r="AH47" s="65"/>
      <c r="AI47" s="66">
        <f t="shared" si="126"/>
        <v>0</v>
      </c>
      <c r="AJ47" s="67">
        <f t="shared" si="127"/>
        <v>0</v>
      </c>
      <c r="AK47" s="63"/>
      <c r="AL47" s="64"/>
      <c r="AM47" s="65"/>
      <c r="AN47" s="66">
        <f t="shared" si="128"/>
        <v>0</v>
      </c>
      <c r="AO47" s="67">
        <f t="shared" si="129"/>
        <v>0</v>
      </c>
      <c r="AP47" s="63"/>
      <c r="AQ47" s="64"/>
      <c r="AR47" s="65"/>
      <c r="AS47" s="66">
        <f t="shared" si="130"/>
        <v>0</v>
      </c>
      <c r="AT47" s="67">
        <f t="shared" si="131"/>
        <v>0</v>
      </c>
      <c r="AU47" s="63"/>
      <c r="AV47" s="64"/>
      <c r="AW47" s="65"/>
      <c r="AX47" s="66">
        <f t="shared" si="132"/>
        <v>0</v>
      </c>
      <c r="AY47" s="67">
        <f t="shared" si="133"/>
        <v>0</v>
      </c>
      <c r="AZ47" s="63"/>
      <c r="BA47" s="64"/>
      <c r="BB47" s="65"/>
      <c r="BC47" s="66">
        <f t="shared" si="134"/>
        <v>0</v>
      </c>
      <c r="BD47" s="67">
        <f t="shared" si="135"/>
        <v>0</v>
      </c>
      <c r="BE47" s="63"/>
      <c r="BF47" s="64"/>
      <c r="BG47" s="65"/>
      <c r="BH47" s="66">
        <f t="shared" si="136"/>
        <v>0</v>
      </c>
      <c r="BI47" s="67">
        <f t="shared" si="137"/>
        <v>0</v>
      </c>
      <c r="BJ47" s="63"/>
      <c r="BK47" s="64"/>
      <c r="BL47" s="65"/>
      <c r="BM47" s="66">
        <f t="shared" si="138"/>
        <v>0</v>
      </c>
      <c r="BN47" s="67">
        <f t="shared" si="139"/>
        <v>0</v>
      </c>
      <c r="BO47" s="63"/>
      <c r="BP47" s="64"/>
      <c r="BQ47" s="65"/>
      <c r="BR47" s="66">
        <f t="shared" si="140"/>
        <v>0</v>
      </c>
      <c r="BS47" s="67">
        <f t="shared" si="141"/>
        <v>0</v>
      </c>
      <c r="BT47" s="63"/>
      <c r="BU47" s="64"/>
      <c r="BV47" s="65"/>
      <c r="BW47" s="66">
        <f t="shared" si="142"/>
        <v>0</v>
      </c>
      <c r="BX47" s="67">
        <f t="shared" si="143"/>
        <v>0</v>
      </c>
      <c r="BY47" s="63"/>
      <c r="BZ47" s="64"/>
      <c r="CA47" s="65"/>
      <c r="CB47" s="66">
        <f t="shared" si="144"/>
        <v>0</v>
      </c>
      <c r="CC47" s="67">
        <f t="shared" si="145"/>
        <v>0</v>
      </c>
    </row>
    <row r="48" spans="1:81" s="4" customFormat="1" x14ac:dyDescent="0.2">
      <c r="A48" s="59">
        <f t="shared" si="114"/>
        <v>0</v>
      </c>
      <c r="B48" s="60">
        <f t="shared" si="115"/>
        <v>0</v>
      </c>
      <c r="C48" s="61"/>
      <c r="D48" s="62" t="s">
        <v>128</v>
      </c>
      <c r="E48" s="68"/>
      <c r="F48" s="228"/>
      <c r="G48" s="63"/>
      <c r="H48" s="64"/>
      <c r="I48" s="65"/>
      <c r="J48" s="66">
        <f t="shared" si="116"/>
        <v>0</v>
      </c>
      <c r="K48" s="67">
        <f t="shared" si="117"/>
        <v>0</v>
      </c>
      <c r="L48" s="63"/>
      <c r="M48" s="64"/>
      <c r="N48" s="65"/>
      <c r="O48" s="66">
        <f t="shared" si="118"/>
        <v>0</v>
      </c>
      <c r="P48" s="67">
        <f t="shared" si="119"/>
        <v>0</v>
      </c>
      <c r="Q48" s="63"/>
      <c r="R48" s="64"/>
      <c r="S48" s="65"/>
      <c r="T48" s="66">
        <f t="shared" si="120"/>
        <v>0</v>
      </c>
      <c r="U48" s="67">
        <f t="shared" si="121"/>
        <v>0</v>
      </c>
      <c r="V48" s="63"/>
      <c r="W48" s="64"/>
      <c r="X48" s="65"/>
      <c r="Y48" s="66">
        <f t="shared" si="122"/>
        <v>0</v>
      </c>
      <c r="Z48" s="67">
        <f t="shared" si="123"/>
        <v>0</v>
      </c>
      <c r="AA48" s="63"/>
      <c r="AB48" s="64"/>
      <c r="AC48" s="65"/>
      <c r="AD48" s="66">
        <f t="shared" si="124"/>
        <v>0</v>
      </c>
      <c r="AE48" s="67">
        <f t="shared" si="125"/>
        <v>0</v>
      </c>
      <c r="AF48" s="63"/>
      <c r="AG48" s="64"/>
      <c r="AH48" s="65"/>
      <c r="AI48" s="66">
        <f t="shared" si="126"/>
        <v>0</v>
      </c>
      <c r="AJ48" s="67">
        <f t="shared" si="127"/>
        <v>0</v>
      </c>
      <c r="AK48" s="63"/>
      <c r="AL48" s="64"/>
      <c r="AM48" s="65"/>
      <c r="AN48" s="66">
        <f t="shared" si="128"/>
        <v>0</v>
      </c>
      <c r="AO48" s="67">
        <f t="shared" si="129"/>
        <v>0</v>
      </c>
      <c r="AP48" s="63"/>
      <c r="AQ48" s="64"/>
      <c r="AR48" s="65"/>
      <c r="AS48" s="66">
        <f t="shared" si="130"/>
        <v>0</v>
      </c>
      <c r="AT48" s="67">
        <f t="shared" si="131"/>
        <v>0</v>
      </c>
      <c r="AU48" s="63"/>
      <c r="AV48" s="64"/>
      <c r="AW48" s="65"/>
      <c r="AX48" s="66">
        <f t="shared" si="132"/>
        <v>0</v>
      </c>
      <c r="AY48" s="67">
        <f t="shared" si="133"/>
        <v>0</v>
      </c>
      <c r="AZ48" s="63"/>
      <c r="BA48" s="64"/>
      <c r="BB48" s="65"/>
      <c r="BC48" s="66">
        <f t="shared" si="134"/>
        <v>0</v>
      </c>
      <c r="BD48" s="67">
        <f t="shared" si="135"/>
        <v>0</v>
      </c>
      <c r="BE48" s="63"/>
      <c r="BF48" s="64"/>
      <c r="BG48" s="65"/>
      <c r="BH48" s="66">
        <f t="shared" si="136"/>
        <v>0</v>
      </c>
      <c r="BI48" s="67">
        <f t="shared" si="137"/>
        <v>0</v>
      </c>
      <c r="BJ48" s="63"/>
      <c r="BK48" s="64"/>
      <c r="BL48" s="65"/>
      <c r="BM48" s="66">
        <f t="shared" si="138"/>
        <v>0</v>
      </c>
      <c r="BN48" s="67">
        <f t="shared" si="139"/>
        <v>0</v>
      </c>
      <c r="BO48" s="63"/>
      <c r="BP48" s="64"/>
      <c r="BQ48" s="65"/>
      <c r="BR48" s="66">
        <f t="shared" si="140"/>
        <v>0</v>
      </c>
      <c r="BS48" s="67">
        <f t="shared" si="141"/>
        <v>0</v>
      </c>
      <c r="BT48" s="63"/>
      <c r="BU48" s="64"/>
      <c r="BV48" s="65"/>
      <c r="BW48" s="66">
        <f t="shared" si="142"/>
        <v>0</v>
      </c>
      <c r="BX48" s="67">
        <f t="shared" si="143"/>
        <v>0</v>
      </c>
      <c r="BY48" s="63"/>
      <c r="BZ48" s="64"/>
      <c r="CA48" s="65"/>
      <c r="CB48" s="66">
        <f t="shared" si="144"/>
        <v>0</v>
      </c>
      <c r="CC48" s="67">
        <f t="shared" si="145"/>
        <v>0</v>
      </c>
    </row>
    <row r="49" spans="1:81" s="4" customFormat="1" x14ac:dyDescent="0.2">
      <c r="A49" s="59">
        <f t="shared" si="114"/>
        <v>0</v>
      </c>
      <c r="B49" s="60">
        <f t="shared" si="115"/>
        <v>0</v>
      </c>
      <c r="C49" s="61"/>
      <c r="D49" s="62" t="s">
        <v>129</v>
      </c>
      <c r="E49" s="68"/>
      <c r="F49" s="228"/>
      <c r="G49" s="63"/>
      <c r="H49" s="64"/>
      <c r="I49" s="65"/>
      <c r="J49" s="66">
        <f>I49*G49</f>
        <v>0</v>
      </c>
      <c r="K49" s="67">
        <f>I49*H49</f>
        <v>0</v>
      </c>
      <c r="L49" s="63"/>
      <c r="M49" s="64"/>
      <c r="N49" s="65"/>
      <c r="O49" s="66">
        <f t="shared" si="118"/>
        <v>0</v>
      </c>
      <c r="P49" s="67">
        <f t="shared" si="119"/>
        <v>0</v>
      </c>
      <c r="Q49" s="63"/>
      <c r="R49" s="64"/>
      <c r="S49" s="65"/>
      <c r="T49" s="66">
        <f t="shared" si="120"/>
        <v>0</v>
      </c>
      <c r="U49" s="67">
        <f t="shared" si="121"/>
        <v>0</v>
      </c>
      <c r="V49" s="63"/>
      <c r="W49" s="64"/>
      <c r="X49" s="65"/>
      <c r="Y49" s="66">
        <f t="shared" si="122"/>
        <v>0</v>
      </c>
      <c r="Z49" s="67">
        <f t="shared" si="123"/>
        <v>0</v>
      </c>
      <c r="AA49" s="63"/>
      <c r="AB49" s="64"/>
      <c r="AC49" s="65"/>
      <c r="AD49" s="66">
        <f t="shared" si="124"/>
        <v>0</v>
      </c>
      <c r="AE49" s="67">
        <f t="shared" si="125"/>
        <v>0</v>
      </c>
      <c r="AF49" s="63"/>
      <c r="AG49" s="64"/>
      <c r="AH49" s="65"/>
      <c r="AI49" s="66">
        <f t="shared" si="126"/>
        <v>0</v>
      </c>
      <c r="AJ49" s="67">
        <f t="shared" si="127"/>
        <v>0</v>
      </c>
      <c r="AK49" s="63"/>
      <c r="AL49" s="64"/>
      <c r="AM49" s="65"/>
      <c r="AN49" s="66">
        <f t="shared" si="128"/>
        <v>0</v>
      </c>
      <c r="AO49" s="67">
        <f t="shared" si="129"/>
        <v>0</v>
      </c>
      <c r="AP49" s="63"/>
      <c r="AQ49" s="64"/>
      <c r="AR49" s="65"/>
      <c r="AS49" s="66">
        <f t="shared" si="130"/>
        <v>0</v>
      </c>
      <c r="AT49" s="67">
        <f t="shared" si="131"/>
        <v>0</v>
      </c>
      <c r="AU49" s="63"/>
      <c r="AV49" s="64"/>
      <c r="AW49" s="65"/>
      <c r="AX49" s="66">
        <f t="shared" si="132"/>
        <v>0</v>
      </c>
      <c r="AY49" s="67">
        <f t="shared" si="133"/>
        <v>0</v>
      </c>
      <c r="AZ49" s="63"/>
      <c r="BA49" s="64"/>
      <c r="BB49" s="65"/>
      <c r="BC49" s="66">
        <f t="shared" si="134"/>
        <v>0</v>
      </c>
      <c r="BD49" s="67">
        <f t="shared" si="135"/>
        <v>0</v>
      </c>
      <c r="BE49" s="63"/>
      <c r="BF49" s="64"/>
      <c r="BG49" s="65"/>
      <c r="BH49" s="66">
        <f t="shared" si="136"/>
        <v>0</v>
      </c>
      <c r="BI49" s="67">
        <f t="shared" si="137"/>
        <v>0</v>
      </c>
      <c r="BJ49" s="63"/>
      <c r="BK49" s="64"/>
      <c r="BL49" s="65"/>
      <c r="BM49" s="66">
        <f t="shared" si="138"/>
        <v>0</v>
      </c>
      <c r="BN49" s="67">
        <f t="shared" si="139"/>
        <v>0</v>
      </c>
      <c r="BO49" s="63"/>
      <c r="BP49" s="64"/>
      <c r="BQ49" s="65"/>
      <c r="BR49" s="66">
        <f t="shared" si="140"/>
        <v>0</v>
      </c>
      <c r="BS49" s="67">
        <f t="shared" si="141"/>
        <v>0</v>
      </c>
      <c r="BT49" s="63"/>
      <c r="BU49" s="64"/>
      <c r="BV49" s="65"/>
      <c r="BW49" s="66">
        <f t="shared" si="142"/>
        <v>0</v>
      </c>
      <c r="BX49" s="67">
        <f t="shared" si="143"/>
        <v>0</v>
      </c>
      <c r="BY49" s="63"/>
      <c r="BZ49" s="64"/>
      <c r="CA49" s="65"/>
      <c r="CB49" s="66">
        <f t="shared" si="144"/>
        <v>0</v>
      </c>
      <c r="CC49" s="67">
        <f t="shared" si="145"/>
        <v>0</v>
      </c>
    </row>
    <row r="50" spans="1:81" s="4" customFormat="1" x14ac:dyDescent="0.2">
      <c r="A50" s="59">
        <f t="shared" si="114"/>
        <v>0</v>
      </c>
      <c r="B50" s="60">
        <f t="shared" si="115"/>
        <v>0</v>
      </c>
      <c r="C50" s="61"/>
      <c r="D50" s="62" t="s">
        <v>130</v>
      </c>
      <c r="E50" s="68"/>
      <c r="F50" s="228"/>
      <c r="G50" s="63"/>
      <c r="H50" s="64"/>
      <c r="I50" s="65"/>
      <c r="J50" s="66">
        <f>I50*G50</f>
        <v>0</v>
      </c>
      <c r="K50" s="67">
        <f>I50*H50</f>
        <v>0</v>
      </c>
      <c r="L50" s="63"/>
      <c r="M50" s="64"/>
      <c r="N50" s="65"/>
      <c r="O50" s="66">
        <f t="shared" si="118"/>
        <v>0</v>
      </c>
      <c r="P50" s="67">
        <f t="shared" si="119"/>
        <v>0</v>
      </c>
      <c r="Q50" s="63"/>
      <c r="R50" s="64"/>
      <c r="S50" s="65"/>
      <c r="T50" s="66">
        <f t="shared" si="120"/>
        <v>0</v>
      </c>
      <c r="U50" s="67">
        <f t="shared" si="121"/>
        <v>0</v>
      </c>
      <c r="V50" s="63"/>
      <c r="W50" s="64"/>
      <c r="X50" s="65"/>
      <c r="Y50" s="66">
        <f t="shared" si="122"/>
        <v>0</v>
      </c>
      <c r="Z50" s="67">
        <f t="shared" si="123"/>
        <v>0</v>
      </c>
      <c r="AA50" s="63"/>
      <c r="AB50" s="64"/>
      <c r="AC50" s="65"/>
      <c r="AD50" s="66">
        <f t="shared" si="124"/>
        <v>0</v>
      </c>
      <c r="AE50" s="67">
        <f t="shared" si="125"/>
        <v>0</v>
      </c>
      <c r="AF50" s="63"/>
      <c r="AG50" s="64"/>
      <c r="AH50" s="65"/>
      <c r="AI50" s="66">
        <f t="shared" si="126"/>
        <v>0</v>
      </c>
      <c r="AJ50" s="67">
        <f t="shared" si="127"/>
        <v>0</v>
      </c>
      <c r="AK50" s="63"/>
      <c r="AL50" s="64"/>
      <c r="AM50" s="65"/>
      <c r="AN50" s="66">
        <f t="shared" si="128"/>
        <v>0</v>
      </c>
      <c r="AO50" s="67">
        <f t="shared" si="129"/>
        <v>0</v>
      </c>
      <c r="AP50" s="63"/>
      <c r="AQ50" s="64"/>
      <c r="AR50" s="65"/>
      <c r="AS50" s="66">
        <f t="shared" si="130"/>
        <v>0</v>
      </c>
      <c r="AT50" s="67">
        <f t="shared" si="131"/>
        <v>0</v>
      </c>
      <c r="AU50" s="63"/>
      <c r="AV50" s="64"/>
      <c r="AW50" s="65"/>
      <c r="AX50" s="66">
        <f t="shared" si="132"/>
        <v>0</v>
      </c>
      <c r="AY50" s="67">
        <f t="shared" si="133"/>
        <v>0</v>
      </c>
      <c r="AZ50" s="63"/>
      <c r="BA50" s="64"/>
      <c r="BB50" s="65"/>
      <c r="BC50" s="66">
        <f t="shared" si="134"/>
        <v>0</v>
      </c>
      <c r="BD50" s="67">
        <f t="shared" si="135"/>
        <v>0</v>
      </c>
      <c r="BE50" s="63"/>
      <c r="BF50" s="64"/>
      <c r="BG50" s="65"/>
      <c r="BH50" s="66">
        <f t="shared" si="136"/>
        <v>0</v>
      </c>
      <c r="BI50" s="67">
        <f t="shared" si="137"/>
        <v>0</v>
      </c>
      <c r="BJ50" s="63"/>
      <c r="BK50" s="64"/>
      <c r="BL50" s="65"/>
      <c r="BM50" s="66">
        <f t="shared" si="138"/>
        <v>0</v>
      </c>
      <c r="BN50" s="67">
        <f t="shared" si="139"/>
        <v>0</v>
      </c>
      <c r="BO50" s="63"/>
      <c r="BP50" s="64"/>
      <c r="BQ50" s="65"/>
      <c r="BR50" s="66">
        <f t="shared" si="140"/>
        <v>0</v>
      </c>
      <c r="BS50" s="67">
        <f t="shared" si="141"/>
        <v>0</v>
      </c>
      <c r="BT50" s="63"/>
      <c r="BU50" s="64"/>
      <c r="BV50" s="65"/>
      <c r="BW50" s="66">
        <f t="shared" si="142"/>
        <v>0</v>
      </c>
      <c r="BX50" s="67">
        <f t="shared" si="143"/>
        <v>0</v>
      </c>
      <c r="BY50" s="63"/>
      <c r="BZ50" s="64"/>
      <c r="CA50" s="65"/>
      <c r="CB50" s="66">
        <f t="shared" si="144"/>
        <v>0</v>
      </c>
      <c r="CC50" s="67">
        <f t="shared" si="145"/>
        <v>0</v>
      </c>
    </row>
    <row r="51" spans="1:81" s="4" customFormat="1" x14ac:dyDescent="0.2">
      <c r="A51" s="59">
        <f t="shared" si="114"/>
        <v>0</v>
      </c>
      <c r="B51" s="60">
        <f t="shared" si="115"/>
        <v>0</v>
      </c>
      <c r="C51" s="61"/>
      <c r="D51" s="62" t="s">
        <v>131</v>
      </c>
      <c r="E51" s="68"/>
      <c r="F51" s="228"/>
      <c r="G51" s="63"/>
      <c r="H51" s="64"/>
      <c r="I51" s="65"/>
      <c r="J51" s="66">
        <f>I51*G51</f>
        <v>0</v>
      </c>
      <c r="K51" s="67">
        <f>I51*H51</f>
        <v>0</v>
      </c>
      <c r="L51" s="63"/>
      <c r="M51" s="64"/>
      <c r="N51" s="65"/>
      <c r="O51" s="66">
        <f t="shared" si="118"/>
        <v>0</v>
      </c>
      <c r="P51" s="67">
        <f t="shared" si="119"/>
        <v>0</v>
      </c>
      <c r="Q51" s="63"/>
      <c r="R51" s="64"/>
      <c r="S51" s="65"/>
      <c r="T51" s="66">
        <f t="shared" si="120"/>
        <v>0</v>
      </c>
      <c r="U51" s="67">
        <f t="shared" si="121"/>
        <v>0</v>
      </c>
      <c r="V51" s="63"/>
      <c r="W51" s="64"/>
      <c r="X51" s="65"/>
      <c r="Y51" s="66">
        <f t="shared" si="122"/>
        <v>0</v>
      </c>
      <c r="Z51" s="67">
        <f t="shared" si="123"/>
        <v>0</v>
      </c>
      <c r="AA51" s="63"/>
      <c r="AB51" s="64"/>
      <c r="AC51" s="65"/>
      <c r="AD51" s="66">
        <f t="shared" si="124"/>
        <v>0</v>
      </c>
      <c r="AE51" s="67">
        <f t="shared" si="125"/>
        <v>0</v>
      </c>
      <c r="AF51" s="63"/>
      <c r="AG51" s="64"/>
      <c r="AH51" s="65"/>
      <c r="AI51" s="66">
        <f t="shared" si="126"/>
        <v>0</v>
      </c>
      <c r="AJ51" s="67">
        <f t="shared" si="127"/>
        <v>0</v>
      </c>
      <c r="AK51" s="63"/>
      <c r="AL51" s="64"/>
      <c r="AM51" s="65"/>
      <c r="AN51" s="66">
        <f t="shared" si="128"/>
        <v>0</v>
      </c>
      <c r="AO51" s="67">
        <f t="shared" si="129"/>
        <v>0</v>
      </c>
      <c r="AP51" s="63"/>
      <c r="AQ51" s="64"/>
      <c r="AR51" s="65"/>
      <c r="AS51" s="66">
        <f t="shared" si="130"/>
        <v>0</v>
      </c>
      <c r="AT51" s="67">
        <f t="shared" si="131"/>
        <v>0</v>
      </c>
      <c r="AU51" s="63"/>
      <c r="AV51" s="64"/>
      <c r="AW51" s="65"/>
      <c r="AX51" s="66">
        <f t="shared" si="132"/>
        <v>0</v>
      </c>
      <c r="AY51" s="67">
        <f t="shared" si="133"/>
        <v>0</v>
      </c>
      <c r="AZ51" s="63"/>
      <c r="BA51" s="64"/>
      <c r="BB51" s="65"/>
      <c r="BC51" s="66">
        <f t="shared" si="134"/>
        <v>0</v>
      </c>
      <c r="BD51" s="67">
        <f t="shared" si="135"/>
        <v>0</v>
      </c>
      <c r="BE51" s="63"/>
      <c r="BF51" s="64"/>
      <c r="BG51" s="65"/>
      <c r="BH51" s="66">
        <f t="shared" si="136"/>
        <v>0</v>
      </c>
      <c r="BI51" s="67">
        <f t="shared" si="137"/>
        <v>0</v>
      </c>
      <c r="BJ51" s="63"/>
      <c r="BK51" s="64"/>
      <c r="BL51" s="65"/>
      <c r="BM51" s="66">
        <f t="shared" si="138"/>
        <v>0</v>
      </c>
      <c r="BN51" s="67">
        <f t="shared" si="139"/>
        <v>0</v>
      </c>
      <c r="BO51" s="63"/>
      <c r="BP51" s="64"/>
      <c r="BQ51" s="65"/>
      <c r="BR51" s="66">
        <f t="shared" si="140"/>
        <v>0</v>
      </c>
      <c r="BS51" s="67">
        <f t="shared" si="141"/>
        <v>0</v>
      </c>
      <c r="BT51" s="63"/>
      <c r="BU51" s="64"/>
      <c r="BV51" s="65"/>
      <c r="BW51" s="66">
        <f t="shared" si="142"/>
        <v>0</v>
      </c>
      <c r="BX51" s="67">
        <f t="shared" si="143"/>
        <v>0</v>
      </c>
      <c r="BY51" s="63"/>
      <c r="BZ51" s="64"/>
      <c r="CA51" s="65"/>
      <c r="CB51" s="66">
        <f t="shared" si="144"/>
        <v>0</v>
      </c>
      <c r="CC51" s="67">
        <f t="shared" si="145"/>
        <v>0</v>
      </c>
    </row>
    <row r="52" spans="1:81" s="4" customFormat="1" ht="15" x14ac:dyDescent="0.25">
      <c r="A52" s="51"/>
      <c r="B52" s="52"/>
      <c r="C52" s="58"/>
      <c r="D52" s="50" t="s">
        <v>132</v>
      </c>
      <c r="E52" s="260" t="s">
        <v>133</v>
      </c>
      <c r="F52" s="229"/>
      <c r="G52" s="51"/>
      <c r="H52" s="52"/>
      <c r="I52" s="53"/>
      <c r="J52" s="70"/>
      <c r="K52" s="71"/>
      <c r="L52" s="51"/>
      <c r="M52" s="52"/>
      <c r="N52" s="53"/>
      <c r="O52" s="70"/>
      <c r="P52" s="71"/>
      <c r="Q52" s="51"/>
      <c r="R52" s="52"/>
      <c r="S52" s="53"/>
      <c r="T52" s="70"/>
      <c r="U52" s="71"/>
      <c r="V52" s="51"/>
      <c r="W52" s="52"/>
      <c r="X52" s="53"/>
      <c r="Y52" s="70"/>
      <c r="Z52" s="71"/>
      <c r="AA52" s="51"/>
      <c r="AB52" s="52"/>
      <c r="AC52" s="53"/>
      <c r="AD52" s="70"/>
      <c r="AE52" s="71"/>
      <c r="AF52" s="51"/>
      <c r="AG52" s="52"/>
      <c r="AH52" s="53"/>
      <c r="AI52" s="70"/>
      <c r="AJ52" s="71"/>
      <c r="AK52" s="51"/>
      <c r="AL52" s="52"/>
      <c r="AM52" s="53"/>
      <c r="AN52" s="70"/>
      <c r="AO52" s="71"/>
      <c r="AP52" s="51"/>
      <c r="AQ52" s="52"/>
      <c r="AR52" s="53"/>
      <c r="AS52" s="70"/>
      <c r="AT52" s="71"/>
      <c r="AU52" s="51"/>
      <c r="AV52" s="52"/>
      <c r="AW52" s="53"/>
      <c r="AX52" s="70"/>
      <c r="AY52" s="71"/>
      <c r="AZ52" s="51"/>
      <c r="BA52" s="52"/>
      <c r="BB52" s="53"/>
      <c r="BC52" s="70"/>
      <c r="BD52" s="71"/>
      <c r="BE52" s="51"/>
      <c r="BF52" s="52"/>
      <c r="BG52" s="53"/>
      <c r="BH52" s="70"/>
      <c r="BI52" s="71"/>
      <c r="BJ52" s="51"/>
      <c r="BK52" s="52"/>
      <c r="BL52" s="53"/>
      <c r="BM52" s="70"/>
      <c r="BN52" s="71"/>
      <c r="BO52" s="51"/>
      <c r="BP52" s="52"/>
      <c r="BQ52" s="53"/>
      <c r="BR52" s="70"/>
      <c r="BS52" s="71"/>
      <c r="BT52" s="51"/>
      <c r="BU52" s="52"/>
      <c r="BV52" s="53"/>
      <c r="BW52" s="70"/>
      <c r="BX52" s="71"/>
      <c r="BY52" s="51"/>
      <c r="BZ52" s="52"/>
      <c r="CA52" s="53"/>
      <c r="CB52" s="70"/>
      <c r="CC52" s="71"/>
    </row>
    <row r="53" spans="1:81" s="4" customFormat="1" x14ac:dyDescent="0.2">
      <c r="A53" s="51"/>
      <c r="B53" s="52"/>
      <c r="C53" s="58"/>
      <c r="D53" s="62" t="s">
        <v>134</v>
      </c>
      <c r="E53" s="196" t="s">
        <v>135</v>
      </c>
      <c r="F53" s="229"/>
      <c r="G53" s="51"/>
      <c r="H53" s="52"/>
      <c r="I53" s="53"/>
      <c r="J53" s="70"/>
      <c r="K53" s="71"/>
      <c r="L53" s="51"/>
      <c r="M53" s="52"/>
      <c r="N53" s="53"/>
      <c r="O53" s="70"/>
      <c r="P53" s="71"/>
      <c r="Q53" s="51"/>
      <c r="R53" s="52"/>
      <c r="S53" s="53"/>
      <c r="T53" s="70"/>
      <c r="U53" s="71"/>
      <c r="V53" s="51"/>
      <c r="W53" s="52"/>
      <c r="X53" s="53"/>
      <c r="Y53" s="70"/>
      <c r="Z53" s="71"/>
      <c r="AA53" s="51"/>
      <c r="AB53" s="52"/>
      <c r="AC53" s="53"/>
      <c r="AD53" s="70"/>
      <c r="AE53" s="71"/>
      <c r="AF53" s="51"/>
      <c r="AG53" s="52"/>
      <c r="AH53" s="53"/>
      <c r="AI53" s="70"/>
      <c r="AJ53" s="71"/>
      <c r="AK53" s="51"/>
      <c r="AL53" s="52"/>
      <c r="AM53" s="53"/>
      <c r="AN53" s="70"/>
      <c r="AO53" s="71"/>
      <c r="AP53" s="51"/>
      <c r="AQ53" s="52"/>
      <c r="AR53" s="53"/>
      <c r="AS53" s="70"/>
      <c r="AT53" s="71"/>
      <c r="AU53" s="51"/>
      <c r="AV53" s="52"/>
      <c r="AW53" s="53"/>
      <c r="AX53" s="70"/>
      <c r="AY53" s="71"/>
      <c r="AZ53" s="51"/>
      <c r="BA53" s="52"/>
      <c r="BB53" s="53"/>
      <c r="BC53" s="70"/>
      <c r="BD53" s="71"/>
      <c r="BE53" s="51"/>
      <c r="BF53" s="52"/>
      <c r="BG53" s="53"/>
      <c r="BH53" s="70"/>
      <c r="BI53" s="71"/>
      <c r="BJ53" s="51"/>
      <c r="BK53" s="52"/>
      <c r="BL53" s="53"/>
      <c r="BM53" s="70"/>
      <c r="BN53" s="71"/>
      <c r="BO53" s="51"/>
      <c r="BP53" s="52"/>
      <c r="BQ53" s="53"/>
      <c r="BR53" s="70"/>
      <c r="BS53" s="71"/>
      <c r="BT53" s="51"/>
      <c r="BU53" s="52"/>
      <c r="BV53" s="53"/>
      <c r="BW53" s="70"/>
      <c r="BX53" s="71"/>
      <c r="BY53" s="51"/>
      <c r="BZ53" s="52"/>
      <c r="CA53" s="53"/>
      <c r="CB53" s="70"/>
      <c r="CC53" s="71"/>
    </row>
    <row r="54" spans="1:81" s="4" customFormat="1" x14ac:dyDescent="0.2">
      <c r="A54" s="59">
        <f t="shared" ref="A54:A60" si="146">SUMIF($I$5:$IT$5,"QTY*Equipment",$I54:$IT54)</f>
        <v>0</v>
      </c>
      <c r="B54" s="60">
        <f t="shared" ref="B54:B60" si="147">SUMIF($I$5:$IT$5,"QTY*Install",$I54:$IT54)</f>
        <v>0</v>
      </c>
      <c r="C54" s="61"/>
      <c r="D54" s="62" t="s">
        <v>136</v>
      </c>
      <c r="E54" s="72" t="s">
        <v>137</v>
      </c>
      <c r="F54" s="228"/>
      <c r="G54" s="63"/>
      <c r="H54" s="64"/>
      <c r="I54" s="65"/>
      <c r="J54" s="66">
        <f t="shared" ref="J54:J58" si="148">I54*G54</f>
        <v>0</v>
      </c>
      <c r="K54" s="67">
        <f t="shared" ref="K54:K58" si="149">I54*H54</f>
        <v>0</v>
      </c>
      <c r="L54" s="63"/>
      <c r="M54" s="64"/>
      <c r="N54" s="65"/>
      <c r="O54" s="66">
        <f t="shared" ref="O54:O60" si="150">N54*L54</f>
        <v>0</v>
      </c>
      <c r="P54" s="67">
        <f t="shared" ref="P54:P60" si="151">N54*M54</f>
        <v>0</v>
      </c>
      <c r="Q54" s="63"/>
      <c r="R54" s="64"/>
      <c r="S54" s="65"/>
      <c r="T54" s="66">
        <f t="shared" ref="T54:T60" si="152">S54*Q54</f>
        <v>0</v>
      </c>
      <c r="U54" s="67">
        <f t="shared" ref="U54:U60" si="153">S54*R54</f>
        <v>0</v>
      </c>
      <c r="V54" s="63"/>
      <c r="W54" s="64"/>
      <c r="X54" s="65"/>
      <c r="Y54" s="66">
        <f t="shared" ref="Y54:Y60" si="154">X54*V54</f>
        <v>0</v>
      </c>
      <c r="Z54" s="67">
        <f t="shared" ref="Z54:Z60" si="155">X54*W54</f>
        <v>0</v>
      </c>
      <c r="AA54" s="63"/>
      <c r="AB54" s="64"/>
      <c r="AC54" s="65"/>
      <c r="AD54" s="66">
        <f t="shared" ref="AD54:AD60" si="156">AC54*AA54</f>
        <v>0</v>
      </c>
      <c r="AE54" s="67">
        <f t="shared" ref="AE54:AE60" si="157">AC54*AB54</f>
        <v>0</v>
      </c>
      <c r="AF54" s="63"/>
      <c r="AG54" s="64"/>
      <c r="AH54" s="65"/>
      <c r="AI54" s="66">
        <f t="shared" ref="AI54:AI60" si="158">AH54*AF54</f>
        <v>0</v>
      </c>
      <c r="AJ54" s="67">
        <f t="shared" ref="AJ54:AJ60" si="159">AH54*AG54</f>
        <v>0</v>
      </c>
      <c r="AK54" s="63"/>
      <c r="AL54" s="64"/>
      <c r="AM54" s="65"/>
      <c r="AN54" s="66">
        <f t="shared" ref="AN54:AN60" si="160">AM54*AK54</f>
        <v>0</v>
      </c>
      <c r="AO54" s="67">
        <f t="shared" ref="AO54:AO60" si="161">AM54*AL54</f>
        <v>0</v>
      </c>
      <c r="AP54" s="63"/>
      <c r="AQ54" s="64"/>
      <c r="AR54" s="65"/>
      <c r="AS54" s="66">
        <f t="shared" ref="AS54:AS60" si="162">AR54*AP54</f>
        <v>0</v>
      </c>
      <c r="AT54" s="67">
        <f t="shared" ref="AT54:AT60" si="163">AR54*AQ54</f>
        <v>0</v>
      </c>
      <c r="AU54" s="63"/>
      <c r="AV54" s="64"/>
      <c r="AW54" s="65"/>
      <c r="AX54" s="66">
        <f t="shared" ref="AX54:AX60" si="164">AW54*AU54</f>
        <v>0</v>
      </c>
      <c r="AY54" s="67">
        <f t="shared" ref="AY54:AY60" si="165">AW54*AV54</f>
        <v>0</v>
      </c>
      <c r="AZ54" s="63"/>
      <c r="BA54" s="64"/>
      <c r="BB54" s="65"/>
      <c r="BC54" s="66">
        <f t="shared" ref="BC54:BC60" si="166">BB54*AZ54</f>
        <v>0</v>
      </c>
      <c r="BD54" s="67">
        <f t="shared" ref="BD54:BD60" si="167">BB54*BA54</f>
        <v>0</v>
      </c>
      <c r="BE54" s="63"/>
      <c r="BF54" s="64"/>
      <c r="BG54" s="65"/>
      <c r="BH54" s="66">
        <f t="shared" ref="BH54:BH60" si="168">BG54*BE54</f>
        <v>0</v>
      </c>
      <c r="BI54" s="67">
        <f t="shared" ref="BI54:BI60" si="169">BG54*BF54</f>
        <v>0</v>
      </c>
      <c r="BJ54" s="63"/>
      <c r="BK54" s="64"/>
      <c r="BL54" s="65"/>
      <c r="BM54" s="66">
        <f t="shared" ref="BM54:BM60" si="170">BL54*BJ54</f>
        <v>0</v>
      </c>
      <c r="BN54" s="67">
        <f t="shared" ref="BN54:BN60" si="171">BL54*BK54</f>
        <v>0</v>
      </c>
      <c r="BO54" s="63"/>
      <c r="BP54" s="64"/>
      <c r="BQ54" s="65"/>
      <c r="BR54" s="66">
        <f t="shared" ref="BR54:BR60" si="172">BQ54*BO54</f>
        <v>0</v>
      </c>
      <c r="BS54" s="67">
        <f t="shared" ref="BS54:BS60" si="173">BQ54*BP54</f>
        <v>0</v>
      </c>
      <c r="BT54" s="63"/>
      <c r="BU54" s="64"/>
      <c r="BV54" s="65"/>
      <c r="BW54" s="66">
        <f t="shared" ref="BW54:BW60" si="174">BV54*BT54</f>
        <v>0</v>
      </c>
      <c r="BX54" s="67">
        <f t="shared" ref="BX54:BX60" si="175">BV54*BU54</f>
        <v>0</v>
      </c>
      <c r="BY54" s="63"/>
      <c r="BZ54" s="64"/>
      <c r="CA54" s="65"/>
      <c r="CB54" s="66">
        <f t="shared" ref="CB54:CB60" si="176">CA54*BY54</f>
        <v>0</v>
      </c>
      <c r="CC54" s="67">
        <f t="shared" ref="CC54:CC60" si="177">CA54*BZ54</f>
        <v>0</v>
      </c>
    </row>
    <row r="55" spans="1:81" s="4" customFormat="1" x14ac:dyDescent="0.2">
      <c r="A55" s="59">
        <f t="shared" si="146"/>
        <v>0</v>
      </c>
      <c r="B55" s="60">
        <f t="shared" si="147"/>
        <v>0</v>
      </c>
      <c r="C55" s="61"/>
      <c r="D55" s="62" t="s">
        <v>138</v>
      </c>
      <c r="E55" s="72" t="s">
        <v>139</v>
      </c>
      <c r="F55" s="228"/>
      <c r="G55" s="63"/>
      <c r="H55" s="64"/>
      <c r="I55" s="65"/>
      <c r="J55" s="66">
        <f t="shared" si="148"/>
        <v>0</v>
      </c>
      <c r="K55" s="67">
        <f t="shared" si="149"/>
        <v>0</v>
      </c>
      <c r="L55" s="63"/>
      <c r="M55" s="64"/>
      <c r="N55" s="65"/>
      <c r="O55" s="66">
        <f t="shared" si="150"/>
        <v>0</v>
      </c>
      <c r="P55" s="67">
        <f t="shared" si="151"/>
        <v>0</v>
      </c>
      <c r="Q55" s="63"/>
      <c r="R55" s="64"/>
      <c r="S55" s="65"/>
      <c r="T55" s="66">
        <f t="shared" si="152"/>
        <v>0</v>
      </c>
      <c r="U55" s="67">
        <f t="shared" si="153"/>
        <v>0</v>
      </c>
      <c r="V55" s="63"/>
      <c r="W55" s="64"/>
      <c r="X55" s="65"/>
      <c r="Y55" s="66">
        <f t="shared" si="154"/>
        <v>0</v>
      </c>
      <c r="Z55" s="67">
        <f t="shared" si="155"/>
        <v>0</v>
      </c>
      <c r="AA55" s="63"/>
      <c r="AB55" s="64"/>
      <c r="AC55" s="65"/>
      <c r="AD55" s="66">
        <f t="shared" si="156"/>
        <v>0</v>
      </c>
      <c r="AE55" s="67">
        <f t="shared" si="157"/>
        <v>0</v>
      </c>
      <c r="AF55" s="63"/>
      <c r="AG55" s="64"/>
      <c r="AH55" s="65"/>
      <c r="AI55" s="66">
        <f t="shared" si="158"/>
        <v>0</v>
      </c>
      <c r="AJ55" s="67">
        <f t="shared" si="159"/>
        <v>0</v>
      </c>
      <c r="AK55" s="63"/>
      <c r="AL55" s="64"/>
      <c r="AM55" s="65"/>
      <c r="AN55" s="66">
        <f t="shared" si="160"/>
        <v>0</v>
      </c>
      <c r="AO55" s="67">
        <f t="shared" si="161"/>
        <v>0</v>
      </c>
      <c r="AP55" s="63"/>
      <c r="AQ55" s="64"/>
      <c r="AR55" s="65"/>
      <c r="AS55" s="66">
        <f t="shared" si="162"/>
        <v>0</v>
      </c>
      <c r="AT55" s="67">
        <f t="shared" si="163"/>
        <v>0</v>
      </c>
      <c r="AU55" s="63"/>
      <c r="AV55" s="64"/>
      <c r="AW55" s="65"/>
      <c r="AX55" s="66">
        <f t="shared" si="164"/>
        <v>0</v>
      </c>
      <c r="AY55" s="67">
        <f t="shared" si="165"/>
        <v>0</v>
      </c>
      <c r="AZ55" s="63"/>
      <c r="BA55" s="64"/>
      <c r="BB55" s="65"/>
      <c r="BC55" s="66">
        <f t="shared" si="166"/>
        <v>0</v>
      </c>
      <c r="BD55" s="67">
        <f t="shared" si="167"/>
        <v>0</v>
      </c>
      <c r="BE55" s="63"/>
      <c r="BF55" s="64"/>
      <c r="BG55" s="65"/>
      <c r="BH55" s="66">
        <f t="shared" si="168"/>
        <v>0</v>
      </c>
      <c r="BI55" s="67">
        <f t="shared" si="169"/>
        <v>0</v>
      </c>
      <c r="BJ55" s="63"/>
      <c r="BK55" s="64"/>
      <c r="BL55" s="65"/>
      <c r="BM55" s="66">
        <f t="shared" si="170"/>
        <v>0</v>
      </c>
      <c r="BN55" s="67">
        <f t="shared" si="171"/>
        <v>0</v>
      </c>
      <c r="BO55" s="63"/>
      <c r="BP55" s="64"/>
      <c r="BQ55" s="65"/>
      <c r="BR55" s="66">
        <f t="shared" si="172"/>
        <v>0</v>
      </c>
      <c r="BS55" s="67">
        <f t="shared" si="173"/>
        <v>0</v>
      </c>
      <c r="BT55" s="63"/>
      <c r="BU55" s="64"/>
      <c r="BV55" s="65"/>
      <c r="BW55" s="66">
        <f t="shared" si="174"/>
        <v>0</v>
      </c>
      <c r="BX55" s="67">
        <f t="shared" si="175"/>
        <v>0</v>
      </c>
      <c r="BY55" s="63"/>
      <c r="BZ55" s="64"/>
      <c r="CA55" s="65"/>
      <c r="CB55" s="66">
        <f t="shared" si="176"/>
        <v>0</v>
      </c>
      <c r="CC55" s="67">
        <f t="shared" si="177"/>
        <v>0</v>
      </c>
    </row>
    <row r="56" spans="1:81" s="4" customFormat="1" x14ac:dyDescent="0.2">
      <c r="A56" s="59">
        <f t="shared" si="146"/>
        <v>0</v>
      </c>
      <c r="B56" s="60">
        <f t="shared" si="147"/>
        <v>0</v>
      </c>
      <c r="C56" s="61"/>
      <c r="D56" s="62" t="s">
        <v>140</v>
      </c>
      <c r="E56" s="72" t="s">
        <v>141</v>
      </c>
      <c r="F56" s="228"/>
      <c r="G56" s="63"/>
      <c r="H56" s="64"/>
      <c r="I56" s="65"/>
      <c r="J56" s="66">
        <f t="shared" si="148"/>
        <v>0</v>
      </c>
      <c r="K56" s="67">
        <f t="shared" si="149"/>
        <v>0</v>
      </c>
      <c r="L56" s="63"/>
      <c r="M56" s="64"/>
      <c r="N56" s="65"/>
      <c r="O56" s="66">
        <f t="shared" si="150"/>
        <v>0</v>
      </c>
      <c r="P56" s="67">
        <f t="shared" si="151"/>
        <v>0</v>
      </c>
      <c r="Q56" s="63"/>
      <c r="R56" s="64"/>
      <c r="S56" s="65"/>
      <c r="T56" s="66">
        <f t="shared" si="152"/>
        <v>0</v>
      </c>
      <c r="U56" s="67">
        <f t="shared" si="153"/>
        <v>0</v>
      </c>
      <c r="V56" s="63"/>
      <c r="W56" s="64"/>
      <c r="X56" s="65"/>
      <c r="Y56" s="66">
        <f t="shared" si="154"/>
        <v>0</v>
      </c>
      <c r="Z56" s="67">
        <f t="shared" si="155"/>
        <v>0</v>
      </c>
      <c r="AA56" s="63"/>
      <c r="AB56" s="64"/>
      <c r="AC56" s="65"/>
      <c r="AD56" s="66">
        <f t="shared" si="156"/>
        <v>0</v>
      </c>
      <c r="AE56" s="67">
        <f t="shared" si="157"/>
        <v>0</v>
      </c>
      <c r="AF56" s="63"/>
      <c r="AG56" s="64"/>
      <c r="AH56" s="65"/>
      <c r="AI56" s="66">
        <f t="shared" si="158"/>
        <v>0</v>
      </c>
      <c r="AJ56" s="67">
        <f t="shared" si="159"/>
        <v>0</v>
      </c>
      <c r="AK56" s="63"/>
      <c r="AL56" s="64"/>
      <c r="AM56" s="65"/>
      <c r="AN56" s="66">
        <f t="shared" si="160"/>
        <v>0</v>
      </c>
      <c r="AO56" s="67">
        <f t="shared" si="161"/>
        <v>0</v>
      </c>
      <c r="AP56" s="63"/>
      <c r="AQ56" s="64"/>
      <c r="AR56" s="65"/>
      <c r="AS56" s="66">
        <f t="shared" si="162"/>
        <v>0</v>
      </c>
      <c r="AT56" s="67">
        <f t="shared" si="163"/>
        <v>0</v>
      </c>
      <c r="AU56" s="63"/>
      <c r="AV56" s="64"/>
      <c r="AW56" s="65"/>
      <c r="AX56" s="66">
        <f t="shared" si="164"/>
        <v>0</v>
      </c>
      <c r="AY56" s="67">
        <f t="shared" si="165"/>
        <v>0</v>
      </c>
      <c r="AZ56" s="63"/>
      <c r="BA56" s="64"/>
      <c r="BB56" s="65"/>
      <c r="BC56" s="66">
        <f t="shared" si="166"/>
        <v>0</v>
      </c>
      <c r="BD56" s="67">
        <f t="shared" si="167"/>
        <v>0</v>
      </c>
      <c r="BE56" s="63"/>
      <c r="BF56" s="64"/>
      <c r="BG56" s="65"/>
      <c r="BH56" s="66">
        <f t="shared" si="168"/>
        <v>0</v>
      </c>
      <c r="BI56" s="67">
        <f t="shared" si="169"/>
        <v>0</v>
      </c>
      <c r="BJ56" s="63"/>
      <c r="BK56" s="64"/>
      <c r="BL56" s="65"/>
      <c r="BM56" s="66">
        <f t="shared" si="170"/>
        <v>0</v>
      </c>
      <c r="BN56" s="67">
        <f t="shared" si="171"/>
        <v>0</v>
      </c>
      <c r="BO56" s="63"/>
      <c r="BP56" s="64"/>
      <c r="BQ56" s="65"/>
      <c r="BR56" s="66">
        <f t="shared" si="172"/>
        <v>0</v>
      </c>
      <c r="BS56" s="67">
        <f t="shared" si="173"/>
        <v>0</v>
      </c>
      <c r="BT56" s="63"/>
      <c r="BU56" s="64"/>
      <c r="BV56" s="65"/>
      <c r="BW56" s="66">
        <f t="shared" si="174"/>
        <v>0</v>
      </c>
      <c r="BX56" s="67">
        <f t="shared" si="175"/>
        <v>0</v>
      </c>
      <c r="BY56" s="63"/>
      <c r="BZ56" s="64"/>
      <c r="CA56" s="65"/>
      <c r="CB56" s="66">
        <f t="shared" si="176"/>
        <v>0</v>
      </c>
      <c r="CC56" s="67">
        <f t="shared" si="177"/>
        <v>0</v>
      </c>
    </row>
    <row r="57" spans="1:81" s="4" customFormat="1" x14ac:dyDescent="0.2">
      <c r="A57" s="59">
        <f t="shared" si="146"/>
        <v>0</v>
      </c>
      <c r="B57" s="60">
        <f t="shared" si="147"/>
        <v>0</v>
      </c>
      <c r="C57" s="61"/>
      <c r="D57" s="62" t="s">
        <v>142</v>
      </c>
      <c r="E57" s="72" t="s">
        <v>143</v>
      </c>
      <c r="F57" s="228"/>
      <c r="G57" s="63"/>
      <c r="H57" s="64"/>
      <c r="I57" s="65"/>
      <c r="J57" s="66">
        <f t="shared" si="148"/>
        <v>0</v>
      </c>
      <c r="K57" s="67">
        <f t="shared" si="149"/>
        <v>0</v>
      </c>
      <c r="L57" s="63"/>
      <c r="M57" s="64"/>
      <c r="N57" s="65"/>
      <c r="O57" s="66">
        <f t="shared" si="150"/>
        <v>0</v>
      </c>
      <c r="P57" s="67">
        <f t="shared" si="151"/>
        <v>0</v>
      </c>
      <c r="Q57" s="63"/>
      <c r="R57" s="64"/>
      <c r="S57" s="65"/>
      <c r="T57" s="66">
        <f t="shared" si="152"/>
        <v>0</v>
      </c>
      <c r="U57" s="67">
        <f t="shared" si="153"/>
        <v>0</v>
      </c>
      <c r="V57" s="63"/>
      <c r="W57" s="64"/>
      <c r="X57" s="65"/>
      <c r="Y57" s="66">
        <f t="shared" si="154"/>
        <v>0</v>
      </c>
      <c r="Z57" s="67">
        <f t="shared" si="155"/>
        <v>0</v>
      </c>
      <c r="AA57" s="63"/>
      <c r="AB57" s="64"/>
      <c r="AC57" s="65"/>
      <c r="AD57" s="66">
        <f t="shared" si="156"/>
        <v>0</v>
      </c>
      <c r="AE57" s="67">
        <f t="shared" si="157"/>
        <v>0</v>
      </c>
      <c r="AF57" s="63"/>
      <c r="AG57" s="64"/>
      <c r="AH57" s="65"/>
      <c r="AI57" s="66">
        <f t="shared" si="158"/>
        <v>0</v>
      </c>
      <c r="AJ57" s="67">
        <f t="shared" si="159"/>
        <v>0</v>
      </c>
      <c r="AK57" s="63"/>
      <c r="AL57" s="64"/>
      <c r="AM57" s="65"/>
      <c r="AN57" s="66">
        <f t="shared" si="160"/>
        <v>0</v>
      </c>
      <c r="AO57" s="67">
        <f t="shared" si="161"/>
        <v>0</v>
      </c>
      <c r="AP57" s="63"/>
      <c r="AQ57" s="64"/>
      <c r="AR57" s="65"/>
      <c r="AS57" s="66">
        <f t="shared" si="162"/>
        <v>0</v>
      </c>
      <c r="AT57" s="67">
        <f t="shared" si="163"/>
        <v>0</v>
      </c>
      <c r="AU57" s="63"/>
      <c r="AV57" s="64"/>
      <c r="AW57" s="65"/>
      <c r="AX57" s="66">
        <f t="shared" si="164"/>
        <v>0</v>
      </c>
      <c r="AY57" s="67">
        <f t="shared" si="165"/>
        <v>0</v>
      </c>
      <c r="AZ57" s="63"/>
      <c r="BA57" s="64"/>
      <c r="BB57" s="65"/>
      <c r="BC57" s="66">
        <f t="shared" si="166"/>
        <v>0</v>
      </c>
      <c r="BD57" s="67">
        <f t="shared" si="167"/>
        <v>0</v>
      </c>
      <c r="BE57" s="63"/>
      <c r="BF57" s="64"/>
      <c r="BG57" s="65"/>
      <c r="BH57" s="66">
        <f t="shared" si="168"/>
        <v>0</v>
      </c>
      <c r="BI57" s="67">
        <f t="shared" si="169"/>
        <v>0</v>
      </c>
      <c r="BJ57" s="63"/>
      <c r="BK57" s="64"/>
      <c r="BL57" s="65"/>
      <c r="BM57" s="66">
        <f t="shared" si="170"/>
        <v>0</v>
      </c>
      <c r="BN57" s="67">
        <f t="shared" si="171"/>
        <v>0</v>
      </c>
      <c r="BO57" s="63"/>
      <c r="BP57" s="64"/>
      <c r="BQ57" s="65"/>
      <c r="BR57" s="66">
        <f t="shared" si="172"/>
        <v>0</v>
      </c>
      <c r="BS57" s="67">
        <f t="shared" si="173"/>
        <v>0</v>
      </c>
      <c r="BT57" s="63"/>
      <c r="BU57" s="64"/>
      <c r="BV57" s="65"/>
      <c r="BW57" s="66">
        <f t="shared" si="174"/>
        <v>0</v>
      </c>
      <c r="BX57" s="67">
        <f t="shared" si="175"/>
        <v>0</v>
      </c>
      <c r="BY57" s="63"/>
      <c r="BZ57" s="64"/>
      <c r="CA57" s="65"/>
      <c r="CB57" s="66">
        <f t="shared" si="176"/>
        <v>0</v>
      </c>
      <c r="CC57" s="67">
        <f t="shared" si="177"/>
        <v>0</v>
      </c>
    </row>
    <row r="58" spans="1:81" s="4" customFormat="1" x14ac:dyDescent="0.2">
      <c r="A58" s="59">
        <f t="shared" si="146"/>
        <v>0</v>
      </c>
      <c r="B58" s="60">
        <f t="shared" si="147"/>
        <v>0</v>
      </c>
      <c r="C58" s="61"/>
      <c r="D58" s="62" t="s">
        <v>144</v>
      </c>
      <c r="E58" s="72" t="s">
        <v>145</v>
      </c>
      <c r="F58" s="228"/>
      <c r="G58" s="63"/>
      <c r="H58" s="64"/>
      <c r="I58" s="65"/>
      <c r="J58" s="66">
        <f t="shared" si="148"/>
        <v>0</v>
      </c>
      <c r="K58" s="67">
        <f t="shared" si="149"/>
        <v>0</v>
      </c>
      <c r="L58" s="63"/>
      <c r="M58" s="64"/>
      <c r="N58" s="65"/>
      <c r="O58" s="66">
        <f t="shared" si="150"/>
        <v>0</v>
      </c>
      <c r="P58" s="67">
        <f t="shared" si="151"/>
        <v>0</v>
      </c>
      <c r="Q58" s="63"/>
      <c r="R58" s="64"/>
      <c r="S58" s="65"/>
      <c r="T58" s="66">
        <f t="shared" si="152"/>
        <v>0</v>
      </c>
      <c r="U58" s="67">
        <f t="shared" si="153"/>
        <v>0</v>
      </c>
      <c r="V58" s="63"/>
      <c r="W58" s="64"/>
      <c r="X58" s="65"/>
      <c r="Y58" s="66">
        <f t="shared" si="154"/>
        <v>0</v>
      </c>
      <c r="Z58" s="67">
        <f t="shared" si="155"/>
        <v>0</v>
      </c>
      <c r="AA58" s="63"/>
      <c r="AB58" s="64"/>
      <c r="AC58" s="65"/>
      <c r="AD58" s="66">
        <f t="shared" si="156"/>
        <v>0</v>
      </c>
      <c r="AE58" s="67">
        <f t="shared" si="157"/>
        <v>0</v>
      </c>
      <c r="AF58" s="63"/>
      <c r="AG58" s="64"/>
      <c r="AH58" s="65"/>
      <c r="AI58" s="66">
        <f t="shared" si="158"/>
        <v>0</v>
      </c>
      <c r="AJ58" s="67">
        <f t="shared" si="159"/>
        <v>0</v>
      </c>
      <c r="AK58" s="63"/>
      <c r="AL58" s="64"/>
      <c r="AM58" s="65"/>
      <c r="AN58" s="66">
        <f t="shared" si="160"/>
        <v>0</v>
      </c>
      <c r="AO58" s="67">
        <f t="shared" si="161"/>
        <v>0</v>
      </c>
      <c r="AP58" s="63"/>
      <c r="AQ58" s="64"/>
      <c r="AR58" s="65"/>
      <c r="AS58" s="66">
        <f t="shared" si="162"/>
        <v>0</v>
      </c>
      <c r="AT58" s="67">
        <f t="shared" si="163"/>
        <v>0</v>
      </c>
      <c r="AU58" s="63"/>
      <c r="AV58" s="64"/>
      <c r="AW58" s="65"/>
      <c r="AX58" s="66">
        <f t="shared" si="164"/>
        <v>0</v>
      </c>
      <c r="AY58" s="67">
        <f t="shared" si="165"/>
        <v>0</v>
      </c>
      <c r="AZ58" s="63"/>
      <c r="BA58" s="64"/>
      <c r="BB58" s="65"/>
      <c r="BC58" s="66">
        <f t="shared" si="166"/>
        <v>0</v>
      </c>
      <c r="BD58" s="67">
        <f t="shared" si="167"/>
        <v>0</v>
      </c>
      <c r="BE58" s="63"/>
      <c r="BF58" s="64"/>
      <c r="BG58" s="65"/>
      <c r="BH58" s="66">
        <f t="shared" si="168"/>
        <v>0</v>
      </c>
      <c r="BI58" s="67">
        <f t="shared" si="169"/>
        <v>0</v>
      </c>
      <c r="BJ58" s="63"/>
      <c r="BK58" s="64"/>
      <c r="BL58" s="65"/>
      <c r="BM58" s="66">
        <f t="shared" si="170"/>
        <v>0</v>
      </c>
      <c r="BN58" s="67">
        <f t="shared" si="171"/>
        <v>0</v>
      </c>
      <c r="BO58" s="63"/>
      <c r="BP58" s="64"/>
      <c r="BQ58" s="65"/>
      <c r="BR58" s="66">
        <f t="shared" si="172"/>
        <v>0</v>
      </c>
      <c r="BS58" s="67">
        <f t="shared" si="173"/>
        <v>0</v>
      </c>
      <c r="BT58" s="63"/>
      <c r="BU58" s="64"/>
      <c r="BV58" s="65"/>
      <c r="BW58" s="66">
        <f t="shared" si="174"/>
        <v>0</v>
      </c>
      <c r="BX58" s="67">
        <f t="shared" si="175"/>
        <v>0</v>
      </c>
      <c r="BY58" s="63"/>
      <c r="BZ58" s="64"/>
      <c r="CA58" s="65"/>
      <c r="CB58" s="66">
        <f t="shared" si="176"/>
        <v>0</v>
      </c>
      <c r="CC58" s="67">
        <f t="shared" si="177"/>
        <v>0</v>
      </c>
    </row>
    <row r="59" spans="1:81" s="4" customFormat="1" x14ac:dyDescent="0.2">
      <c r="A59" s="59">
        <f t="shared" si="146"/>
        <v>0</v>
      </c>
      <c r="B59" s="60">
        <f t="shared" si="147"/>
        <v>0</v>
      </c>
      <c r="C59" s="61"/>
      <c r="D59" s="62" t="s">
        <v>146</v>
      </c>
      <c r="E59" s="68"/>
      <c r="F59" s="228"/>
      <c r="G59" s="63"/>
      <c r="H59" s="64"/>
      <c r="I59" s="65"/>
      <c r="J59" s="66">
        <f>I59*G59</f>
        <v>0</v>
      </c>
      <c r="K59" s="67">
        <f>I59*H59</f>
        <v>0</v>
      </c>
      <c r="L59" s="63"/>
      <c r="M59" s="64"/>
      <c r="N59" s="65"/>
      <c r="O59" s="66">
        <f t="shared" si="150"/>
        <v>0</v>
      </c>
      <c r="P59" s="67">
        <f t="shared" si="151"/>
        <v>0</v>
      </c>
      <c r="Q59" s="63"/>
      <c r="R59" s="64"/>
      <c r="S59" s="65"/>
      <c r="T59" s="66">
        <f t="shared" si="152"/>
        <v>0</v>
      </c>
      <c r="U59" s="67">
        <f t="shared" si="153"/>
        <v>0</v>
      </c>
      <c r="V59" s="63"/>
      <c r="W59" s="64"/>
      <c r="X59" s="65"/>
      <c r="Y59" s="66">
        <f t="shared" si="154"/>
        <v>0</v>
      </c>
      <c r="Z59" s="67">
        <f t="shared" si="155"/>
        <v>0</v>
      </c>
      <c r="AA59" s="63"/>
      <c r="AB59" s="64"/>
      <c r="AC59" s="65"/>
      <c r="AD59" s="66">
        <f t="shared" si="156"/>
        <v>0</v>
      </c>
      <c r="AE59" s="67">
        <f t="shared" si="157"/>
        <v>0</v>
      </c>
      <c r="AF59" s="63"/>
      <c r="AG59" s="64"/>
      <c r="AH59" s="65"/>
      <c r="AI59" s="66">
        <f t="shared" si="158"/>
        <v>0</v>
      </c>
      <c r="AJ59" s="67">
        <f t="shared" si="159"/>
        <v>0</v>
      </c>
      <c r="AK59" s="63"/>
      <c r="AL59" s="64"/>
      <c r="AM59" s="65"/>
      <c r="AN59" s="66">
        <f t="shared" si="160"/>
        <v>0</v>
      </c>
      <c r="AO59" s="67">
        <f t="shared" si="161"/>
        <v>0</v>
      </c>
      <c r="AP59" s="63"/>
      <c r="AQ59" s="64"/>
      <c r="AR59" s="65"/>
      <c r="AS59" s="66">
        <f t="shared" si="162"/>
        <v>0</v>
      </c>
      <c r="AT59" s="67">
        <f t="shared" si="163"/>
        <v>0</v>
      </c>
      <c r="AU59" s="63"/>
      <c r="AV59" s="64"/>
      <c r="AW59" s="65"/>
      <c r="AX59" s="66">
        <f t="shared" si="164"/>
        <v>0</v>
      </c>
      <c r="AY59" s="67">
        <f t="shared" si="165"/>
        <v>0</v>
      </c>
      <c r="AZ59" s="63"/>
      <c r="BA59" s="64"/>
      <c r="BB59" s="65"/>
      <c r="BC59" s="66">
        <f t="shared" si="166"/>
        <v>0</v>
      </c>
      <c r="BD59" s="67">
        <f t="shared" si="167"/>
        <v>0</v>
      </c>
      <c r="BE59" s="63"/>
      <c r="BF59" s="64"/>
      <c r="BG59" s="65"/>
      <c r="BH59" s="66">
        <f t="shared" si="168"/>
        <v>0</v>
      </c>
      <c r="BI59" s="67">
        <f t="shared" si="169"/>
        <v>0</v>
      </c>
      <c r="BJ59" s="63"/>
      <c r="BK59" s="64"/>
      <c r="BL59" s="65"/>
      <c r="BM59" s="66">
        <f t="shared" si="170"/>
        <v>0</v>
      </c>
      <c r="BN59" s="67">
        <f t="shared" si="171"/>
        <v>0</v>
      </c>
      <c r="BO59" s="63"/>
      <c r="BP59" s="64"/>
      <c r="BQ59" s="65"/>
      <c r="BR59" s="66">
        <f t="shared" si="172"/>
        <v>0</v>
      </c>
      <c r="BS59" s="67">
        <f t="shared" si="173"/>
        <v>0</v>
      </c>
      <c r="BT59" s="63"/>
      <c r="BU59" s="64"/>
      <c r="BV59" s="65"/>
      <c r="BW59" s="66">
        <f t="shared" si="174"/>
        <v>0</v>
      </c>
      <c r="BX59" s="67">
        <f t="shared" si="175"/>
        <v>0</v>
      </c>
      <c r="BY59" s="63"/>
      <c r="BZ59" s="64"/>
      <c r="CA59" s="65"/>
      <c r="CB59" s="66">
        <f t="shared" si="176"/>
        <v>0</v>
      </c>
      <c r="CC59" s="67">
        <f t="shared" si="177"/>
        <v>0</v>
      </c>
    </row>
    <row r="60" spans="1:81" s="4" customFormat="1" x14ac:dyDescent="0.2">
      <c r="A60" s="59">
        <f t="shared" si="146"/>
        <v>0</v>
      </c>
      <c r="B60" s="60">
        <f t="shared" si="147"/>
        <v>0</v>
      </c>
      <c r="C60" s="61"/>
      <c r="D60" s="62" t="s">
        <v>147</v>
      </c>
      <c r="E60" s="68"/>
      <c r="F60" s="228"/>
      <c r="G60" s="63"/>
      <c r="H60" s="64"/>
      <c r="I60" s="65"/>
      <c r="J60" s="66">
        <f>I60*G60</f>
        <v>0</v>
      </c>
      <c r="K60" s="67">
        <f>I60*H60</f>
        <v>0</v>
      </c>
      <c r="L60" s="63"/>
      <c r="M60" s="64"/>
      <c r="N60" s="65"/>
      <c r="O60" s="66">
        <f t="shared" si="150"/>
        <v>0</v>
      </c>
      <c r="P60" s="67">
        <f t="shared" si="151"/>
        <v>0</v>
      </c>
      <c r="Q60" s="63"/>
      <c r="R60" s="64"/>
      <c r="S60" s="65"/>
      <c r="T60" s="66">
        <f t="shared" si="152"/>
        <v>0</v>
      </c>
      <c r="U60" s="67">
        <f t="shared" si="153"/>
        <v>0</v>
      </c>
      <c r="V60" s="63"/>
      <c r="W60" s="64"/>
      <c r="X60" s="65"/>
      <c r="Y60" s="66">
        <f t="shared" si="154"/>
        <v>0</v>
      </c>
      <c r="Z60" s="67">
        <f t="shared" si="155"/>
        <v>0</v>
      </c>
      <c r="AA60" s="63"/>
      <c r="AB60" s="64"/>
      <c r="AC60" s="65"/>
      <c r="AD60" s="66">
        <f t="shared" si="156"/>
        <v>0</v>
      </c>
      <c r="AE60" s="67">
        <f t="shared" si="157"/>
        <v>0</v>
      </c>
      <c r="AF60" s="63"/>
      <c r="AG60" s="64"/>
      <c r="AH60" s="65"/>
      <c r="AI60" s="66">
        <f t="shared" si="158"/>
        <v>0</v>
      </c>
      <c r="AJ60" s="67">
        <f t="shared" si="159"/>
        <v>0</v>
      </c>
      <c r="AK60" s="63"/>
      <c r="AL60" s="64"/>
      <c r="AM60" s="65"/>
      <c r="AN60" s="66">
        <f t="shared" si="160"/>
        <v>0</v>
      </c>
      <c r="AO60" s="67">
        <f t="shared" si="161"/>
        <v>0</v>
      </c>
      <c r="AP60" s="63"/>
      <c r="AQ60" s="64"/>
      <c r="AR60" s="65"/>
      <c r="AS60" s="66">
        <f t="shared" si="162"/>
        <v>0</v>
      </c>
      <c r="AT60" s="67">
        <f t="shared" si="163"/>
        <v>0</v>
      </c>
      <c r="AU60" s="63"/>
      <c r="AV60" s="64"/>
      <c r="AW60" s="65"/>
      <c r="AX60" s="66">
        <f t="shared" si="164"/>
        <v>0</v>
      </c>
      <c r="AY60" s="67">
        <f t="shared" si="165"/>
        <v>0</v>
      </c>
      <c r="AZ60" s="63"/>
      <c r="BA60" s="64"/>
      <c r="BB60" s="65"/>
      <c r="BC60" s="66">
        <f t="shared" si="166"/>
        <v>0</v>
      </c>
      <c r="BD60" s="67">
        <f t="shared" si="167"/>
        <v>0</v>
      </c>
      <c r="BE60" s="63"/>
      <c r="BF60" s="64"/>
      <c r="BG60" s="65"/>
      <c r="BH60" s="66">
        <f t="shared" si="168"/>
        <v>0</v>
      </c>
      <c r="BI60" s="67">
        <f t="shared" si="169"/>
        <v>0</v>
      </c>
      <c r="BJ60" s="63"/>
      <c r="BK60" s="64"/>
      <c r="BL60" s="65"/>
      <c r="BM60" s="66">
        <f t="shared" si="170"/>
        <v>0</v>
      </c>
      <c r="BN60" s="67">
        <f t="shared" si="171"/>
        <v>0</v>
      </c>
      <c r="BO60" s="63"/>
      <c r="BP60" s="64"/>
      <c r="BQ60" s="65"/>
      <c r="BR60" s="66">
        <f t="shared" si="172"/>
        <v>0</v>
      </c>
      <c r="BS60" s="67">
        <f t="shared" si="173"/>
        <v>0</v>
      </c>
      <c r="BT60" s="63"/>
      <c r="BU60" s="64"/>
      <c r="BV60" s="65"/>
      <c r="BW60" s="66">
        <f t="shared" si="174"/>
        <v>0</v>
      </c>
      <c r="BX60" s="67">
        <f t="shared" si="175"/>
        <v>0</v>
      </c>
      <c r="BY60" s="63"/>
      <c r="BZ60" s="64"/>
      <c r="CA60" s="65"/>
      <c r="CB60" s="66">
        <f t="shared" si="176"/>
        <v>0</v>
      </c>
      <c r="CC60" s="67">
        <f t="shared" si="177"/>
        <v>0</v>
      </c>
    </row>
    <row r="61" spans="1:81" s="4" customFormat="1" x14ac:dyDescent="0.2">
      <c r="A61" s="51"/>
      <c r="B61" s="52"/>
      <c r="C61" s="58"/>
      <c r="D61" s="62" t="s">
        <v>148</v>
      </c>
      <c r="E61" s="196" t="s">
        <v>149</v>
      </c>
      <c r="F61" s="229"/>
      <c r="G61" s="51"/>
      <c r="H61" s="52"/>
      <c r="I61" s="53"/>
      <c r="J61" s="70"/>
      <c r="K61" s="71"/>
      <c r="L61" s="51"/>
      <c r="M61" s="52"/>
      <c r="N61" s="53"/>
      <c r="O61" s="70"/>
      <c r="P61" s="71"/>
      <c r="Q61" s="51"/>
      <c r="R61" s="52"/>
      <c r="S61" s="53"/>
      <c r="T61" s="70"/>
      <c r="U61" s="71"/>
      <c r="V61" s="51"/>
      <c r="W61" s="52"/>
      <c r="X61" s="53"/>
      <c r="Y61" s="70"/>
      <c r="Z61" s="71"/>
      <c r="AA61" s="51"/>
      <c r="AB61" s="52"/>
      <c r="AC61" s="53"/>
      <c r="AD61" s="70"/>
      <c r="AE61" s="71"/>
      <c r="AF61" s="51"/>
      <c r="AG61" s="52"/>
      <c r="AH61" s="53"/>
      <c r="AI61" s="70"/>
      <c r="AJ61" s="71"/>
      <c r="AK61" s="51"/>
      <c r="AL61" s="52"/>
      <c r="AM61" s="53"/>
      <c r="AN61" s="70"/>
      <c r="AO61" s="71"/>
      <c r="AP61" s="51"/>
      <c r="AQ61" s="52"/>
      <c r="AR61" s="53"/>
      <c r="AS61" s="70"/>
      <c r="AT61" s="71"/>
      <c r="AU61" s="51"/>
      <c r="AV61" s="52"/>
      <c r="AW61" s="53"/>
      <c r="AX61" s="70"/>
      <c r="AY61" s="71"/>
      <c r="AZ61" s="51"/>
      <c r="BA61" s="52"/>
      <c r="BB61" s="53"/>
      <c r="BC61" s="70"/>
      <c r="BD61" s="71"/>
      <c r="BE61" s="51"/>
      <c r="BF61" s="52"/>
      <c r="BG61" s="53"/>
      <c r="BH61" s="70"/>
      <c r="BI61" s="71"/>
      <c r="BJ61" s="51"/>
      <c r="BK61" s="52"/>
      <c r="BL61" s="53"/>
      <c r="BM61" s="70"/>
      <c r="BN61" s="71"/>
      <c r="BO61" s="51"/>
      <c r="BP61" s="52"/>
      <c r="BQ61" s="53"/>
      <c r="BR61" s="70"/>
      <c r="BS61" s="71"/>
      <c r="BT61" s="51"/>
      <c r="BU61" s="52"/>
      <c r="BV61" s="53"/>
      <c r="BW61" s="70"/>
      <c r="BX61" s="71"/>
      <c r="BY61" s="51"/>
      <c r="BZ61" s="52"/>
      <c r="CA61" s="53"/>
      <c r="CB61" s="70"/>
      <c r="CC61" s="71"/>
    </row>
    <row r="62" spans="1:81" s="4" customFormat="1" x14ac:dyDescent="0.2">
      <c r="A62" s="59">
        <f>SUMIF($I$5:$IT$5,"QTY*Equipment",$I62:$IT62)</f>
        <v>0</v>
      </c>
      <c r="B62" s="60">
        <f>SUMIF($I$5:$IT$5,"QTY*Install",$I62:$IT62)</f>
        <v>0</v>
      </c>
      <c r="C62" s="61"/>
      <c r="D62" s="62" t="s">
        <v>150</v>
      </c>
      <c r="E62" s="72" t="s">
        <v>151</v>
      </c>
      <c r="F62" s="228"/>
      <c r="G62" s="63"/>
      <c r="H62" s="64"/>
      <c r="I62" s="65"/>
      <c r="J62" s="66">
        <f t="shared" ref="J62:J63" si="178">I62*G62</f>
        <v>0</v>
      </c>
      <c r="K62" s="67">
        <f t="shared" ref="K62:K63" si="179">I62*H62</f>
        <v>0</v>
      </c>
      <c r="L62" s="63"/>
      <c r="M62" s="64"/>
      <c r="N62" s="65"/>
      <c r="O62" s="66">
        <f t="shared" ref="O62:O64" si="180">N62*L62</f>
        <v>0</v>
      </c>
      <c r="P62" s="67">
        <f t="shared" ref="P62:P64" si="181">N62*M62</f>
        <v>0</v>
      </c>
      <c r="Q62" s="63"/>
      <c r="R62" s="64"/>
      <c r="S62" s="65"/>
      <c r="T62" s="66">
        <f t="shared" ref="T62:T64" si="182">S62*Q62</f>
        <v>0</v>
      </c>
      <c r="U62" s="67">
        <f t="shared" ref="U62:U64" si="183">S62*R62</f>
        <v>0</v>
      </c>
      <c r="V62" s="63"/>
      <c r="W62" s="64"/>
      <c r="X62" s="65"/>
      <c r="Y62" s="66">
        <f t="shared" ref="Y62:Y64" si="184">X62*V62</f>
        <v>0</v>
      </c>
      <c r="Z62" s="67">
        <f t="shared" ref="Z62:Z64" si="185">X62*W62</f>
        <v>0</v>
      </c>
      <c r="AA62" s="63"/>
      <c r="AB62" s="64"/>
      <c r="AC62" s="65"/>
      <c r="AD62" s="66">
        <f t="shared" ref="AD62:AD64" si="186">AC62*AA62</f>
        <v>0</v>
      </c>
      <c r="AE62" s="67">
        <f t="shared" ref="AE62:AE64" si="187">AC62*AB62</f>
        <v>0</v>
      </c>
      <c r="AF62" s="63"/>
      <c r="AG62" s="64"/>
      <c r="AH62" s="65"/>
      <c r="AI62" s="66">
        <f t="shared" ref="AI62:AI64" si="188">AH62*AF62</f>
        <v>0</v>
      </c>
      <c r="AJ62" s="67">
        <f t="shared" ref="AJ62:AJ64" si="189">AH62*AG62</f>
        <v>0</v>
      </c>
      <c r="AK62" s="63"/>
      <c r="AL62" s="64"/>
      <c r="AM62" s="65"/>
      <c r="AN62" s="66">
        <f t="shared" ref="AN62:AN64" si="190">AM62*AK62</f>
        <v>0</v>
      </c>
      <c r="AO62" s="67">
        <f t="shared" ref="AO62:AO64" si="191">AM62*AL62</f>
        <v>0</v>
      </c>
      <c r="AP62" s="63"/>
      <c r="AQ62" s="64"/>
      <c r="AR62" s="65"/>
      <c r="AS62" s="66">
        <f t="shared" ref="AS62:AS64" si="192">AR62*AP62</f>
        <v>0</v>
      </c>
      <c r="AT62" s="67">
        <f t="shared" ref="AT62:AT64" si="193">AR62*AQ62</f>
        <v>0</v>
      </c>
      <c r="AU62" s="63"/>
      <c r="AV62" s="64"/>
      <c r="AW62" s="65"/>
      <c r="AX62" s="66">
        <f t="shared" ref="AX62:AX64" si="194">AW62*AU62</f>
        <v>0</v>
      </c>
      <c r="AY62" s="67">
        <f t="shared" ref="AY62:AY64" si="195">AW62*AV62</f>
        <v>0</v>
      </c>
      <c r="AZ62" s="63"/>
      <c r="BA62" s="64"/>
      <c r="BB62" s="65"/>
      <c r="BC62" s="66">
        <f t="shared" ref="BC62:BC64" si="196">BB62*AZ62</f>
        <v>0</v>
      </c>
      <c r="BD62" s="67">
        <f t="shared" ref="BD62:BD64" si="197">BB62*BA62</f>
        <v>0</v>
      </c>
      <c r="BE62" s="63"/>
      <c r="BF62" s="64"/>
      <c r="BG62" s="65"/>
      <c r="BH62" s="66">
        <f t="shared" ref="BH62:BH64" si="198">BG62*BE62</f>
        <v>0</v>
      </c>
      <c r="BI62" s="67">
        <f t="shared" ref="BI62:BI64" si="199">BG62*BF62</f>
        <v>0</v>
      </c>
      <c r="BJ62" s="63"/>
      <c r="BK62" s="64"/>
      <c r="BL62" s="65"/>
      <c r="BM62" s="66">
        <f t="shared" ref="BM62:BM64" si="200">BL62*BJ62</f>
        <v>0</v>
      </c>
      <c r="BN62" s="67">
        <f t="shared" ref="BN62:BN64" si="201">BL62*BK62</f>
        <v>0</v>
      </c>
      <c r="BO62" s="63"/>
      <c r="BP62" s="64"/>
      <c r="BQ62" s="65"/>
      <c r="BR62" s="66">
        <f t="shared" ref="BR62:BR64" si="202">BQ62*BO62</f>
        <v>0</v>
      </c>
      <c r="BS62" s="67">
        <f t="shared" ref="BS62:BS64" si="203">BQ62*BP62</f>
        <v>0</v>
      </c>
      <c r="BT62" s="63"/>
      <c r="BU62" s="64"/>
      <c r="BV62" s="65"/>
      <c r="BW62" s="66">
        <f t="shared" ref="BW62:BW64" si="204">BV62*BT62</f>
        <v>0</v>
      </c>
      <c r="BX62" s="67">
        <f t="shared" ref="BX62:BX64" si="205">BV62*BU62</f>
        <v>0</v>
      </c>
      <c r="BY62" s="63"/>
      <c r="BZ62" s="64"/>
      <c r="CA62" s="65"/>
      <c r="CB62" s="66">
        <f t="shared" ref="CB62:CB64" si="206">CA62*BY62</f>
        <v>0</v>
      </c>
      <c r="CC62" s="67">
        <f t="shared" ref="CC62:CC64" si="207">CA62*BZ62</f>
        <v>0</v>
      </c>
    </row>
    <row r="63" spans="1:81" s="4" customFormat="1" x14ac:dyDescent="0.2">
      <c r="A63" s="59">
        <f>SUMIF($I$5:$IT$5,"QTY*Equipment",$I63:$IT63)</f>
        <v>0</v>
      </c>
      <c r="B63" s="60">
        <f>SUMIF($I$5:$IT$5,"QTY*Install",$I63:$IT63)</f>
        <v>0</v>
      </c>
      <c r="C63" s="61"/>
      <c r="D63" s="62" t="s">
        <v>152</v>
      </c>
      <c r="E63" s="72" t="s">
        <v>153</v>
      </c>
      <c r="F63" s="228"/>
      <c r="G63" s="63"/>
      <c r="H63" s="64"/>
      <c r="I63" s="65"/>
      <c r="J63" s="66">
        <f t="shared" si="178"/>
        <v>0</v>
      </c>
      <c r="K63" s="67">
        <f t="shared" si="179"/>
        <v>0</v>
      </c>
      <c r="L63" s="63"/>
      <c r="M63" s="64"/>
      <c r="N63" s="65"/>
      <c r="O63" s="66">
        <f t="shared" si="180"/>
        <v>0</v>
      </c>
      <c r="P63" s="67">
        <f t="shared" si="181"/>
        <v>0</v>
      </c>
      <c r="Q63" s="63"/>
      <c r="R63" s="64"/>
      <c r="S63" s="65"/>
      <c r="T63" s="66">
        <f t="shared" si="182"/>
        <v>0</v>
      </c>
      <c r="U63" s="67">
        <f t="shared" si="183"/>
        <v>0</v>
      </c>
      <c r="V63" s="63"/>
      <c r="W63" s="64"/>
      <c r="X63" s="65"/>
      <c r="Y63" s="66">
        <f t="shared" si="184"/>
        <v>0</v>
      </c>
      <c r="Z63" s="67">
        <f t="shared" si="185"/>
        <v>0</v>
      </c>
      <c r="AA63" s="63"/>
      <c r="AB63" s="64"/>
      <c r="AC63" s="65"/>
      <c r="AD63" s="66">
        <f t="shared" si="186"/>
        <v>0</v>
      </c>
      <c r="AE63" s="67">
        <f t="shared" si="187"/>
        <v>0</v>
      </c>
      <c r="AF63" s="63"/>
      <c r="AG63" s="64"/>
      <c r="AH63" s="65"/>
      <c r="AI63" s="66">
        <f t="shared" si="188"/>
        <v>0</v>
      </c>
      <c r="AJ63" s="67">
        <f t="shared" si="189"/>
        <v>0</v>
      </c>
      <c r="AK63" s="63"/>
      <c r="AL63" s="64"/>
      <c r="AM63" s="65"/>
      <c r="AN63" s="66">
        <f t="shared" si="190"/>
        <v>0</v>
      </c>
      <c r="AO63" s="67">
        <f t="shared" si="191"/>
        <v>0</v>
      </c>
      <c r="AP63" s="63"/>
      <c r="AQ63" s="64"/>
      <c r="AR63" s="65"/>
      <c r="AS63" s="66">
        <f t="shared" si="192"/>
        <v>0</v>
      </c>
      <c r="AT63" s="67">
        <f t="shared" si="193"/>
        <v>0</v>
      </c>
      <c r="AU63" s="63"/>
      <c r="AV63" s="64"/>
      <c r="AW63" s="65"/>
      <c r="AX63" s="66">
        <f t="shared" si="194"/>
        <v>0</v>
      </c>
      <c r="AY63" s="67">
        <f t="shared" si="195"/>
        <v>0</v>
      </c>
      <c r="AZ63" s="63"/>
      <c r="BA63" s="64"/>
      <c r="BB63" s="65"/>
      <c r="BC63" s="66">
        <f t="shared" si="196"/>
        <v>0</v>
      </c>
      <c r="BD63" s="67">
        <f t="shared" si="197"/>
        <v>0</v>
      </c>
      <c r="BE63" s="63"/>
      <c r="BF63" s="64"/>
      <c r="BG63" s="65"/>
      <c r="BH63" s="66">
        <f t="shared" si="198"/>
        <v>0</v>
      </c>
      <c r="BI63" s="67">
        <f t="shared" si="199"/>
        <v>0</v>
      </c>
      <c r="BJ63" s="63"/>
      <c r="BK63" s="64"/>
      <c r="BL63" s="65"/>
      <c r="BM63" s="66">
        <f t="shared" si="200"/>
        <v>0</v>
      </c>
      <c r="BN63" s="67">
        <f t="shared" si="201"/>
        <v>0</v>
      </c>
      <c r="BO63" s="63"/>
      <c r="BP63" s="64"/>
      <c r="BQ63" s="65"/>
      <c r="BR63" s="66">
        <f t="shared" si="202"/>
        <v>0</v>
      </c>
      <c r="BS63" s="67">
        <f t="shared" si="203"/>
        <v>0</v>
      </c>
      <c r="BT63" s="63"/>
      <c r="BU63" s="64"/>
      <c r="BV63" s="65"/>
      <c r="BW63" s="66">
        <f t="shared" si="204"/>
        <v>0</v>
      </c>
      <c r="BX63" s="67">
        <f t="shared" si="205"/>
        <v>0</v>
      </c>
      <c r="BY63" s="63"/>
      <c r="BZ63" s="64"/>
      <c r="CA63" s="65"/>
      <c r="CB63" s="66">
        <f t="shared" si="206"/>
        <v>0</v>
      </c>
      <c r="CC63" s="67">
        <f t="shared" si="207"/>
        <v>0</v>
      </c>
    </row>
    <row r="64" spans="1:81" s="4" customFormat="1" x14ac:dyDescent="0.2">
      <c r="A64" s="59">
        <f>SUMIF($I$5:$IT$5,"QTY*Equipment",$I64:$IT64)</f>
        <v>0</v>
      </c>
      <c r="B64" s="60">
        <f>SUMIF($I$5:$IT$5,"QTY*Install",$I64:$IT64)</f>
        <v>0</v>
      </c>
      <c r="C64" s="61"/>
      <c r="D64" s="62" t="s">
        <v>154</v>
      </c>
      <c r="E64" s="68"/>
      <c r="F64" s="228"/>
      <c r="G64" s="63"/>
      <c r="H64" s="64"/>
      <c r="I64" s="65"/>
      <c r="J64" s="66">
        <f>I64*G64</f>
        <v>0</v>
      </c>
      <c r="K64" s="67">
        <f>I64*H64</f>
        <v>0</v>
      </c>
      <c r="L64" s="63"/>
      <c r="M64" s="64"/>
      <c r="N64" s="65"/>
      <c r="O64" s="66">
        <f t="shared" si="180"/>
        <v>0</v>
      </c>
      <c r="P64" s="67">
        <f t="shared" si="181"/>
        <v>0</v>
      </c>
      <c r="Q64" s="63"/>
      <c r="R64" s="64"/>
      <c r="S64" s="65"/>
      <c r="T64" s="66">
        <f t="shared" si="182"/>
        <v>0</v>
      </c>
      <c r="U64" s="67">
        <f t="shared" si="183"/>
        <v>0</v>
      </c>
      <c r="V64" s="63"/>
      <c r="W64" s="64"/>
      <c r="X64" s="65"/>
      <c r="Y64" s="66">
        <f t="shared" si="184"/>
        <v>0</v>
      </c>
      <c r="Z64" s="67">
        <f t="shared" si="185"/>
        <v>0</v>
      </c>
      <c r="AA64" s="63"/>
      <c r="AB64" s="64"/>
      <c r="AC64" s="65"/>
      <c r="AD64" s="66">
        <f t="shared" si="186"/>
        <v>0</v>
      </c>
      <c r="AE64" s="67">
        <f t="shared" si="187"/>
        <v>0</v>
      </c>
      <c r="AF64" s="63"/>
      <c r="AG64" s="64"/>
      <c r="AH64" s="65"/>
      <c r="AI64" s="66">
        <f t="shared" si="188"/>
        <v>0</v>
      </c>
      <c r="AJ64" s="67">
        <f t="shared" si="189"/>
        <v>0</v>
      </c>
      <c r="AK64" s="63"/>
      <c r="AL64" s="64"/>
      <c r="AM64" s="65"/>
      <c r="AN64" s="66">
        <f t="shared" si="190"/>
        <v>0</v>
      </c>
      <c r="AO64" s="67">
        <f t="shared" si="191"/>
        <v>0</v>
      </c>
      <c r="AP64" s="63"/>
      <c r="AQ64" s="64"/>
      <c r="AR64" s="65"/>
      <c r="AS64" s="66">
        <f t="shared" si="192"/>
        <v>0</v>
      </c>
      <c r="AT64" s="67">
        <f t="shared" si="193"/>
        <v>0</v>
      </c>
      <c r="AU64" s="63"/>
      <c r="AV64" s="64"/>
      <c r="AW64" s="65"/>
      <c r="AX64" s="66">
        <f t="shared" si="194"/>
        <v>0</v>
      </c>
      <c r="AY64" s="67">
        <f t="shared" si="195"/>
        <v>0</v>
      </c>
      <c r="AZ64" s="63"/>
      <c r="BA64" s="64"/>
      <c r="BB64" s="65"/>
      <c r="BC64" s="66">
        <f t="shared" si="196"/>
        <v>0</v>
      </c>
      <c r="BD64" s="67">
        <f t="shared" si="197"/>
        <v>0</v>
      </c>
      <c r="BE64" s="63"/>
      <c r="BF64" s="64"/>
      <c r="BG64" s="65"/>
      <c r="BH64" s="66">
        <f t="shared" si="198"/>
        <v>0</v>
      </c>
      <c r="BI64" s="67">
        <f t="shared" si="199"/>
        <v>0</v>
      </c>
      <c r="BJ64" s="63"/>
      <c r="BK64" s="64"/>
      <c r="BL64" s="65"/>
      <c r="BM64" s="66">
        <f t="shared" si="200"/>
        <v>0</v>
      </c>
      <c r="BN64" s="67">
        <f t="shared" si="201"/>
        <v>0</v>
      </c>
      <c r="BO64" s="63"/>
      <c r="BP64" s="64"/>
      <c r="BQ64" s="65"/>
      <c r="BR64" s="66">
        <f t="shared" si="202"/>
        <v>0</v>
      </c>
      <c r="BS64" s="67">
        <f t="shared" si="203"/>
        <v>0</v>
      </c>
      <c r="BT64" s="63"/>
      <c r="BU64" s="64"/>
      <c r="BV64" s="65"/>
      <c r="BW64" s="66">
        <f t="shared" si="204"/>
        <v>0</v>
      </c>
      <c r="BX64" s="67">
        <f t="shared" si="205"/>
        <v>0</v>
      </c>
      <c r="BY64" s="63"/>
      <c r="BZ64" s="64"/>
      <c r="CA64" s="65"/>
      <c r="CB64" s="66">
        <f t="shared" si="206"/>
        <v>0</v>
      </c>
      <c r="CC64" s="67">
        <f t="shared" si="207"/>
        <v>0</v>
      </c>
    </row>
    <row r="65" spans="1:81" s="4" customFormat="1" x14ac:dyDescent="0.2">
      <c r="A65" s="51"/>
      <c r="B65" s="52"/>
      <c r="C65" s="58"/>
      <c r="D65" s="62" t="s">
        <v>155</v>
      </c>
      <c r="E65" s="196" t="s">
        <v>156</v>
      </c>
      <c r="F65" s="229"/>
      <c r="G65" s="51"/>
      <c r="H65" s="52"/>
      <c r="I65" s="53"/>
      <c r="J65" s="70"/>
      <c r="K65" s="71"/>
      <c r="L65" s="51"/>
      <c r="M65" s="52"/>
      <c r="N65" s="53"/>
      <c r="O65" s="70"/>
      <c r="P65" s="71"/>
      <c r="Q65" s="51"/>
      <c r="R65" s="52"/>
      <c r="S65" s="53"/>
      <c r="T65" s="70"/>
      <c r="U65" s="71"/>
      <c r="V65" s="51"/>
      <c r="W65" s="52"/>
      <c r="X65" s="53"/>
      <c r="Y65" s="70"/>
      <c r="Z65" s="71"/>
      <c r="AA65" s="51"/>
      <c r="AB65" s="52"/>
      <c r="AC65" s="53"/>
      <c r="AD65" s="70"/>
      <c r="AE65" s="71"/>
      <c r="AF65" s="51"/>
      <c r="AG65" s="52"/>
      <c r="AH65" s="53"/>
      <c r="AI65" s="70"/>
      <c r="AJ65" s="71"/>
      <c r="AK65" s="51"/>
      <c r="AL65" s="52"/>
      <c r="AM65" s="53"/>
      <c r="AN65" s="70"/>
      <c r="AO65" s="71"/>
      <c r="AP65" s="51"/>
      <c r="AQ65" s="52"/>
      <c r="AR65" s="53"/>
      <c r="AS65" s="70"/>
      <c r="AT65" s="71"/>
      <c r="AU65" s="51"/>
      <c r="AV65" s="52"/>
      <c r="AW65" s="53"/>
      <c r="AX65" s="70"/>
      <c r="AY65" s="71"/>
      <c r="AZ65" s="51"/>
      <c r="BA65" s="52"/>
      <c r="BB65" s="53"/>
      <c r="BC65" s="70"/>
      <c r="BD65" s="71"/>
      <c r="BE65" s="51"/>
      <c r="BF65" s="52"/>
      <c r="BG65" s="53"/>
      <c r="BH65" s="70"/>
      <c r="BI65" s="71"/>
      <c r="BJ65" s="51"/>
      <c r="BK65" s="52"/>
      <c r="BL65" s="53"/>
      <c r="BM65" s="70"/>
      <c r="BN65" s="71"/>
      <c r="BO65" s="51"/>
      <c r="BP65" s="52"/>
      <c r="BQ65" s="53"/>
      <c r="BR65" s="70"/>
      <c r="BS65" s="71"/>
      <c r="BT65" s="51"/>
      <c r="BU65" s="52"/>
      <c r="BV65" s="53"/>
      <c r="BW65" s="70"/>
      <c r="BX65" s="71"/>
      <c r="BY65" s="51"/>
      <c r="BZ65" s="52"/>
      <c r="CA65" s="53"/>
      <c r="CB65" s="70"/>
      <c r="CC65" s="71"/>
    </row>
    <row r="66" spans="1:81" s="4" customFormat="1" x14ac:dyDescent="0.2">
      <c r="A66" s="59">
        <f>SUMIF($I$5:$IT$5,"QTY*Equipment",$I66:$IT66)</f>
        <v>0</v>
      </c>
      <c r="B66" s="60">
        <f>SUMIF($I$5:$IT$5,"QTY*Install",$I66:$IT66)</f>
        <v>0</v>
      </c>
      <c r="C66" s="61"/>
      <c r="D66" s="62" t="s">
        <v>157</v>
      </c>
      <c r="E66" s="72" t="s">
        <v>158</v>
      </c>
      <c r="F66" s="228"/>
      <c r="G66" s="63"/>
      <c r="H66" s="64"/>
      <c r="I66" s="65"/>
      <c r="J66" s="66">
        <f t="shared" ref="J66:J67" si="208">I66*G66</f>
        <v>0</v>
      </c>
      <c r="K66" s="67">
        <f t="shared" ref="K66:K67" si="209">I66*H66</f>
        <v>0</v>
      </c>
      <c r="L66" s="63"/>
      <c r="M66" s="64"/>
      <c r="N66" s="65"/>
      <c r="O66" s="66">
        <f t="shared" ref="O66:O68" si="210">N66*L66</f>
        <v>0</v>
      </c>
      <c r="P66" s="67">
        <f t="shared" ref="P66:P68" si="211">N66*M66</f>
        <v>0</v>
      </c>
      <c r="Q66" s="63"/>
      <c r="R66" s="64"/>
      <c r="S66" s="65"/>
      <c r="T66" s="66">
        <f t="shared" ref="T66:T68" si="212">S66*Q66</f>
        <v>0</v>
      </c>
      <c r="U66" s="67">
        <f t="shared" ref="U66:U68" si="213">S66*R66</f>
        <v>0</v>
      </c>
      <c r="V66" s="63"/>
      <c r="W66" s="64"/>
      <c r="X66" s="65"/>
      <c r="Y66" s="66">
        <f t="shared" ref="Y66:Y68" si="214">X66*V66</f>
        <v>0</v>
      </c>
      <c r="Z66" s="67">
        <f t="shared" ref="Z66:Z68" si="215">X66*W66</f>
        <v>0</v>
      </c>
      <c r="AA66" s="63"/>
      <c r="AB66" s="64"/>
      <c r="AC66" s="65"/>
      <c r="AD66" s="66">
        <f t="shared" ref="AD66:AD68" si="216">AC66*AA66</f>
        <v>0</v>
      </c>
      <c r="AE66" s="67">
        <f t="shared" ref="AE66:AE68" si="217">AC66*AB66</f>
        <v>0</v>
      </c>
      <c r="AF66" s="63"/>
      <c r="AG66" s="64"/>
      <c r="AH66" s="65"/>
      <c r="AI66" s="66">
        <f t="shared" ref="AI66:AI68" si="218">AH66*AF66</f>
        <v>0</v>
      </c>
      <c r="AJ66" s="67">
        <f t="shared" ref="AJ66:AJ68" si="219">AH66*AG66</f>
        <v>0</v>
      </c>
      <c r="AK66" s="63"/>
      <c r="AL66" s="64"/>
      <c r="AM66" s="65"/>
      <c r="AN66" s="66">
        <f t="shared" ref="AN66:AN68" si="220">AM66*AK66</f>
        <v>0</v>
      </c>
      <c r="AO66" s="67">
        <f t="shared" ref="AO66:AO68" si="221">AM66*AL66</f>
        <v>0</v>
      </c>
      <c r="AP66" s="63"/>
      <c r="AQ66" s="64"/>
      <c r="AR66" s="65"/>
      <c r="AS66" s="66">
        <f t="shared" ref="AS66:AS68" si="222">AR66*AP66</f>
        <v>0</v>
      </c>
      <c r="AT66" s="67">
        <f t="shared" ref="AT66:AT68" si="223">AR66*AQ66</f>
        <v>0</v>
      </c>
      <c r="AU66" s="63"/>
      <c r="AV66" s="64"/>
      <c r="AW66" s="65"/>
      <c r="AX66" s="66">
        <f t="shared" ref="AX66:AX68" si="224">AW66*AU66</f>
        <v>0</v>
      </c>
      <c r="AY66" s="67">
        <f t="shared" ref="AY66:AY68" si="225">AW66*AV66</f>
        <v>0</v>
      </c>
      <c r="AZ66" s="63"/>
      <c r="BA66" s="64"/>
      <c r="BB66" s="65"/>
      <c r="BC66" s="66">
        <f t="shared" ref="BC66:BC68" si="226">BB66*AZ66</f>
        <v>0</v>
      </c>
      <c r="BD66" s="67">
        <f t="shared" ref="BD66:BD68" si="227">BB66*BA66</f>
        <v>0</v>
      </c>
      <c r="BE66" s="63"/>
      <c r="BF66" s="64"/>
      <c r="BG66" s="65"/>
      <c r="BH66" s="66">
        <f t="shared" ref="BH66:BH68" si="228">BG66*BE66</f>
        <v>0</v>
      </c>
      <c r="BI66" s="67">
        <f t="shared" ref="BI66:BI68" si="229">BG66*BF66</f>
        <v>0</v>
      </c>
      <c r="BJ66" s="63"/>
      <c r="BK66" s="64"/>
      <c r="BL66" s="65"/>
      <c r="BM66" s="66">
        <f t="shared" ref="BM66:BM68" si="230">BL66*BJ66</f>
        <v>0</v>
      </c>
      <c r="BN66" s="67">
        <f t="shared" ref="BN66:BN68" si="231">BL66*BK66</f>
        <v>0</v>
      </c>
      <c r="BO66" s="63"/>
      <c r="BP66" s="64"/>
      <c r="BQ66" s="65"/>
      <c r="BR66" s="66">
        <f t="shared" ref="BR66:BR68" si="232">BQ66*BO66</f>
        <v>0</v>
      </c>
      <c r="BS66" s="67">
        <f t="shared" ref="BS66:BS68" si="233">BQ66*BP66</f>
        <v>0</v>
      </c>
      <c r="BT66" s="63"/>
      <c r="BU66" s="64"/>
      <c r="BV66" s="65"/>
      <c r="BW66" s="66">
        <f t="shared" ref="BW66:BW68" si="234">BV66*BT66</f>
        <v>0</v>
      </c>
      <c r="BX66" s="67">
        <f t="shared" ref="BX66:BX68" si="235">BV66*BU66</f>
        <v>0</v>
      </c>
      <c r="BY66" s="63"/>
      <c r="BZ66" s="64"/>
      <c r="CA66" s="65"/>
      <c r="CB66" s="66">
        <f t="shared" ref="CB66:CB68" si="236">CA66*BY66</f>
        <v>0</v>
      </c>
      <c r="CC66" s="67">
        <f t="shared" ref="CC66:CC68" si="237">CA66*BZ66</f>
        <v>0</v>
      </c>
    </row>
    <row r="67" spans="1:81" s="4" customFormat="1" x14ac:dyDescent="0.2">
      <c r="A67" s="59">
        <f>SUMIF($I$5:$IT$5,"QTY*Equipment",$I67:$IT67)</f>
        <v>0</v>
      </c>
      <c r="B67" s="60">
        <f>SUMIF($I$5:$IT$5,"QTY*Install",$I67:$IT67)</f>
        <v>0</v>
      </c>
      <c r="C67" s="61"/>
      <c r="D67" s="62" t="s">
        <v>159</v>
      </c>
      <c r="E67" s="72" t="s">
        <v>160</v>
      </c>
      <c r="F67" s="228"/>
      <c r="G67" s="63"/>
      <c r="H67" s="64"/>
      <c r="I67" s="65"/>
      <c r="J67" s="66">
        <f t="shared" si="208"/>
        <v>0</v>
      </c>
      <c r="K67" s="67">
        <f t="shared" si="209"/>
        <v>0</v>
      </c>
      <c r="L67" s="63"/>
      <c r="M67" s="64"/>
      <c r="N67" s="65"/>
      <c r="O67" s="66">
        <f t="shared" si="210"/>
        <v>0</v>
      </c>
      <c r="P67" s="67">
        <f t="shared" si="211"/>
        <v>0</v>
      </c>
      <c r="Q67" s="63"/>
      <c r="R67" s="64"/>
      <c r="S67" s="65"/>
      <c r="T67" s="66">
        <f t="shared" si="212"/>
        <v>0</v>
      </c>
      <c r="U67" s="67">
        <f t="shared" si="213"/>
        <v>0</v>
      </c>
      <c r="V67" s="63"/>
      <c r="W67" s="64"/>
      <c r="X67" s="65"/>
      <c r="Y67" s="66">
        <f t="shared" si="214"/>
        <v>0</v>
      </c>
      <c r="Z67" s="67">
        <f t="shared" si="215"/>
        <v>0</v>
      </c>
      <c r="AA67" s="63"/>
      <c r="AB67" s="64"/>
      <c r="AC67" s="65"/>
      <c r="AD67" s="66">
        <f t="shared" si="216"/>
        <v>0</v>
      </c>
      <c r="AE67" s="67">
        <f t="shared" si="217"/>
        <v>0</v>
      </c>
      <c r="AF67" s="63"/>
      <c r="AG67" s="64"/>
      <c r="AH67" s="65"/>
      <c r="AI67" s="66">
        <f t="shared" si="218"/>
        <v>0</v>
      </c>
      <c r="AJ67" s="67">
        <f t="shared" si="219"/>
        <v>0</v>
      </c>
      <c r="AK67" s="63"/>
      <c r="AL67" s="64"/>
      <c r="AM67" s="65"/>
      <c r="AN67" s="66">
        <f t="shared" si="220"/>
        <v>0</v>
      </c>
      <c r="AO67" s="67">
        <f t="shared" si="221"/>
        <v>0</v>
      </c>
      <c r="AP67" s="63"/>
      <c r="AQ67" s="64"/>
      <c r="AR67" s="65"/>
      <c r="AS67" s="66">
        <f t="shared" si="222"/>
        <v>0</v>
      </c>
      <c r="AT67" s="67">
        <f t="shared" si="223"/>
        <v>0</v>
      </c>
      <c r="AU67" s="63"/>
      <c r="AV67" s="64"/>
      <c r="AW67" s="65"/>
      <c r="AX67" s="66">
        <f t="shared" si="224"/>
        <v>0</v>
      </c>
      <c r="AY67" s="67">
        <f t="shared" si="225"/>
        <v>0</v>
      </c>
      <c r="AZ67" s="63"/>
      <c r="BA67" s="64"/>
      <c r="BB67" s="65"/>
      <c r="BC67" s="66">
        <f t="shared" si="226"/>
        <v>0</v>
      </c>
      <c r="BD67" s="67">
        <f t="shared" si="227"/>
        <v>0</v>
      </c>
      <c r="BE67" s="63"/>
      <c r="BF67" s="64"/>
      <c r="BG67" s="65"/>
      <c r="BH67" s="66">
        <f t="shared" si="228"/>
        <v>0</v>
      </c>
      <c r="BI67" s="67">
        <f t="shared" si="229"/>
        <v>0</v>
      </c>
      <c r="BJ67" s="63"/>
      <c r="BK67" s="64"/>
      <c r="BL67" s="65"/>
      <c r="BM67" s="66">
        <f t="shared" si="230"/>
        <v>0</v>
      </c>
      <c r="BN67" s="67">
        <f t="shared" si="231"/>
        <v>0</v>
      </c>
      <c r="BO67" s="63"/>
      <c r="BP67" s="64"/>
      <c r="BQ67" s="65"/>
      <c r="BR67" s="66">
        <f t="shared" si="232"/>
        <v>0</v>
      </c>
      <c r="BS67" s="67">
        <f t="shared" si="233"/>
        <v>0</v>
      </c>
      <c r="BT67" s="63"/>
      <c r="BU67" s="64"/>
      <c r="BV67" s="65"/>
      <c r="BW67" s="66">
        <f t="shared" si="234"/>
        <v>0</v>
      </c>
      <c r="BX67" s="67">
        <f t="shared" si="235"/>
        <v>0</v>
      </c>
      <c r="BY67" s="63"/>
      <c r="BZ67" s="64"/>
      <c r="CA67" s="65"/>
      <c r="CB67" s="66">
        <f t="shared" si="236"/>
        <v>0</v>
      </c>
      <c r="CC67" s="67">
        <f t="shared" si="237"/>
        <v>0</v>
      </c>
    </row>
    <row r="68" spans="1:81" s="4" customFormat="1" x14ac:dyDescent="0.2">
      <c r="A68" s="59">
        <f>SUMIF($I$5:$IT$5,"QTY*Equipment",$I68:$IT68)</f>
        <v>0</v>
      </c>
      <c r="B68" s="60">
        <f>SUMIF($I$5:$IT$5,"QTY*Install",$I68:$IT68)</f>
        <v>0</v>
      </c>
      <c r="C68" s="61"/>
      <c r="D68" s="62" t="s">
        <v>161</v>
      </c>
      <c r="E68" s="68"/>
      <c r="F68" s="228"/>
      <c r="G68" s="63"/>
      <c r="H68" s="64"/>
      <c r="I68" s="65"/>
      <c r="J68" s="66">
        <f>I68*G68</f>
        <v>0</v>
      </c>
      <c r="K68" s="67">
        <f>I68*H68</f>
        <v>0</v>
      </c>
      <c r="L68" s="63"/>
      <c r="M68" s="64"/>
      <c r="N68" s="65"/>
      <c r="O68" s="66">
        <f t="shared" si="210"/>
        <v>0</v>
      </c>
      <c r="P68" s="67">
        <f t="shared" si="211"/>
        <v>0</v>
      </c>
      <c r="Q68" s="63"/>
      <c r="R68" s="64"/>
      <c r="S68" s="65"/>
      <c r="T68" s="66">
        <f t="shared" si="212"/>
        <v>0</v>
      </c>
      <c r="U68" s="67">
        <f t="shared" si="213"/>
        <v>0</v>
      </c>
      <c r="V68" s="63"/>
      <c r="W68" s="64"/>
      <c r="X68" s="65"/>
      <c r="Y68" s="66">
        <f t="shared" si="214"/>
        <v>0</v>
      </c>
      <c r="Z68" s="67">
        <f t="shared" si="215"/>
        <v>0</v>
      </c>
      <c r="AA68" s="63"/>
      <c r="AB68" s="64"/>
      <c r="AC68" s="65"/>
      <c r="AD68" s="66">
        <f t="shared" si="216"/>
        <v>0</v>
      </c>
      <c r="AE68" s="67">
        <f t="shared" si="217"/>
        <v>0</v>
      </c>
      <c r="AF68" s="63"/>
      <c r="AG68" s="64"/>
      <c r="AH68" s="65"/>
      <c r="AI68" s="66">
        <f t="shared" si="218"/>
        <v>0</v>
      </c>
      <c r="AJ68" s="67">
        <f t="shared" si="219"/>
        <v>0</v>
      </c>
      <c r="AK68" s="63"/>
      <c r="AL68" s="64"/>
      <c r="AM68" s="65"/>
      <c r="AN68" s="66">
        <f t="shared" si="220"/>
        <v>0</v>
      </c>
      <c r="AO68" s="67">
        <f t="shared" si="221"/>
        <v>0</v>
      </c>
      <c r="AP68" s="63"/>
      <c r="AQ68" s="64"/>
      <c r="AR68" s="65"/>
      <c r="AS68" s="66">
        <f t="shared" si="222"/>
        <v>0</v>
      </c>
      <c r="AT68" s="67">
        <f t="shared" si="223"/>
        <v>0</v>
      </c>
      <c r="AU68" s="63"/>
      <c r="AV68" s="64"/>
      <c r="AW68" s="65"/>
      <c r="AX68" s="66">
        <f t="shared" si="224"/>
        <v>0</v>
      </c>
      <c r="AY68" s="67">
        <f t="shared" si="225"/>
        <v>0</v>
      </c>
      <c r="AZ68" s="63"/>
      <c r="BA68" s="64"/>
      <c r="BB68" s="65"/>
      <c r="BC68" s="66">
        <f t="shared" si="226"/>
        <v>0</v>
      </c>
      <c r="BD68" s="67">
        <f t="shared" si="227"/>
        <v>0</v>
      </c>
      <c r="BE68" s="63"/>
      <c r="BF68" s="64"/>
      <c r="BG68" s="65"/>
      <c r="BH68" s="66">
        <f t="shared" si="228"/>
        <v>0</v>
      </c>
      <c r="BI68" s="67">
        <f t="shared" si="229"/>
        <v>0</v>
      </c>
      <c r="BJ68" s="63"/>
      <c r="BK68" s="64"/>
      <c r="BL68" s="65"/>
      <c r="BM68" s="66">
        <f t="shared" si="230"/>
        <v>0</v>
      </c>
      <c r="BN68" s="67">
        <f t="shared" si="231"/>
        <v>0</v>
      </c>
      <c r="BO68" s="63"/>
      <c r="BP68" s="64"/>
      <c r="BQ68" s="65"/>
      <c r="BR68" s="66">
        <f t="shared" si="232"/>
        <v>0</v>
      </c>
      <c r="BS68" s="67">
        <f t="shared" si="233"/>
        <v>0</v>
      </c>
      <c r="BT68" s="63"/>
      <c r="BU68" s="64"/>
      <c r="BV68" s="65"/>
      <c r="BW68" s="66">
        <f t="shared" si="234"/>
        <v>0</v>
      </c>
      <c r="BX68" s="67">
        <f t="shared" si="235"/>
        <v>0</v>
      </c>
      <c r="BY68" s="63"/>
      <c r="BZ68" s="64"/>
      <c r="CA68" s="65"/>
      <c r="CB68" s="66">
        <f t="shared" si="236"/>
        <v>0</v>
      </c>
      <c r="CC68" s="67">
        <f t="shared" si="237"/>
        <v>0</v>
      </c>
    </row>
    <row r="69" spans="1:81" s="4" customFormat="1" ht="15" x14ac:dyDescent="0.25">
      <c r="A69" s="51"/>
      <c r="B69" s="52"/>
      <c r="C69" s="58"/>
      <c r="D69" s="50" t="s">
        <v>162</v>
      </c>
      <c r="E69" s="260" t="s">
        <v>163</v>
      </c>
      <c r="F69" s="229"/>
      <c r="G69" s="51"/>
      <c r="H69" s="52"/>
      <c r="I69" s="53"/>
      <c r="J69" s="70"/>
      <c r="K69" s="71"/>
      <c r="L69" s="51"/>
      <c r="M69" s="52"/>
      <c r="N69" s="53"/>
      <c r="O69" s="70"/>
      <c r="P69" s="71"/>
      <c r="Q69" s="51"/>
      <c r="R69" s="52"/>
      <c r="S69" s="53"/>
      <c r="T69" s="70"/>
      <c r="U69" s="71"/>
      <c r="V69" s="51"/>
      <c r="W69" s="52"/>
      <c r="X69" s="53"/>
      <c r="Y69" s="70"/>
      <c r="Z69" s="71"/>
      <c r="AA69" s="51"/>
      <c r="AB69" s="52"/>
      <c r="AC69" s="53"/>
      <c r="AD69" s="70"/>
      <c r="AE69" s="71"/>
      <c r="AF69" s="51"/>
      <c r="AG69" s="52"/>
      <c r="AH69" s="53"/>
      <c r="AI69" s="70"/>
      <c r="AJ69" s="71"/>
      <c r="AK69" s="51"/>
      <c r="AL69" s="52"/>
      <c r="AM69" s="53"/>
      <c r="AN69" s="70"/>
      <c r="AO69" s="71"/>
      <c r="AP69" s="51"/>
      <c r="AQ69" s="52"/>
      <c r="AR69" s="53"/>
      <c r="AS69" s="70"/>
      <c r="AT69" s="71"/>
      <c r="AU69" s="51"/>
      <c r="AV69" s="52"/>
      <c r="AW69" s="53"/>
      <c r="AX69" s="70"/>
      <c r="AY69" s="71"/>
      <c r="AZ69" s="51"/>
      <c r="BA69" s="52"/>
      <c r="BB69" s="53"/>
      <c r="BC69" s="70"/>
      <c r="BD69" s="71"/>
      <c r="BE69" s="51"/>
      <c r="BF69" s="52"/>
      <c r="BG69" s="53"/>
      <c r="BH69" s="70"/>
      <c r="BI69" s="71"/>
      <c r="BJ69" s="51"/>
      <c r="BK69" s="52"/>
      <c r="BL69" s="53"/>
      <c r="BM69" s="70"/>
      <c r="BN69" s="71"/>
      <c r="BO69" s="51"/>
      <c r="BP69" s="52"/>
      <c r="BQ69" s="53"/>
      <c r="BR69" s="70"/>
      <c r="BS69" s="71"/>
      <c r="BT69" s="51"/>
      <c r="BU69" s="52"/>
      <c r="BV69" s="53"/>
      <c r="BW69" s="70"/>
      <c r="BX69" s="71"/>
      <c r="BY69" s="51"/>
      <c r="BZ69" s="52"/>
      <c r="CA69" s="53"/>
      <c r="CB69" s="70"/>
      <c r="CC69" s="71"/>
    </row>
    <row r="70" spans="1:81" s="4" customFormat="1" x14ac:dyDescent="0.2">
      <c r="A70" s="59">
        <f>SUMIF($I$5:$IT$5,"QTY*Equipment",$I70:$IT70)</f>
        <v>0</v>
      </c>
      <c r="B70" s="60">
        <f>SUMIF($I$5:$IT$5,"QTY*Install",$I70:$IT70)</f>
        <v>0</v>
      </c>
      <c r="C70" s="61"/>
      <c r="D70" s="62" t="s">
        <v>164</v>
      </c>
      <c r="E70" s="196" t="s">
        <v>165</v>
      </c>
      <c r="F70" s="228"/>
      <c r="G70" s="63"/>
      <c r="H70" s="64"/>
      <c r="I70" s="65"/>
      <c r="J70" s="66">
        <f>I70*G70</f>
        <v>0</v>
      </c>
      <c r="K70" s="67">
        <f>I70*H70</f>
        <v>0</v>
      </c>
      <c r="L70" s="63"/>
      <c r="M70" s="64"/>
      <c r="N70" s="65"/>
      <c r="O70" s="66">
        <f t="shared" ref="O70:O71" si="238">N70*L70</f>
        <v>0</v>
      </c>
      <c r="P70" s="67">
        <f t="shared" ref="P70:P71" si="239">N70*M70</f>
        <v>0</v>
      </c>
      <c r="Q70" s="63"/>
      <c r="R70" s="64"/>
      <c r="S70" s="65"/>
      <c r="T70" s="66">
        <f t="shared" ref="T70:T71" si="240">S70*Q70</f>
        <v>0</v>
      </c>
      <c r="U70" s="67">
        <f t="shared" ref="U70:U71" si="241">S70*R70</f>
        <v>0</v>
      </c>
      <c r="V70" s="63"/>
      <c r="W70" s="64"/>
      <c r="X70" s="65"/>
      <c r="Y70" s="66">
        <f t="shared" ref="Y70:Y71" si="242">X70*V70</f>
        <v>0</v>
      </c>
      <c r="Z70" s="67">
        <f t="shared" ref="Z70:Z71" si="243">X70*W70</f>
        <v>0</v>
      </c>
      <c r="AA70" s="63"/>
      <c r="AB70" s="64"/>
      <c r="AC70" s="65"/>
      <c r="AD70" s="66">
        <f t="shared" ref="AD70:AD71" si="244">AC70*AA70</f>
        <v>0</v>
      </c>
      <c r="AE70" s="67">
        <f t="shared" ref="AE70:AE71" si="245">AC70*AB70</f>
        <v>0</v>
      </c>
      <c r="AF70" s="63"/>
      <c r="AG70" s="64"/>
      <c r="AH70" s="65"/>
      <c r="AI70" s="66">
        <f t="shared" ref="AI70:AI71" si="246">AH70*AF70</f>
        <v>0</v>
      </c>
      <c r="AJ70" s="67">
        <f t="shared" ref="AJ70:AJ71" si="247">AH70*AG70</f>
        <v>0</v>
      </c>
      <c r="AK70" s="63"/>
      <c r="AL70" s="64"/>
      <c r="AM70" s="65"/>
      <c r="AN70" s="66">
        <f t="shared" ref="AN70:AN71" si="248">AM70*AK70</f>
        <v>0</v>
      </c>
      <c r="AO70" s="67">
        <f t="shared" ref="AO70:AO71" si="249">AM70*AL70</f>
        <v>0</v>
      </c>
      <c r="AP70" s="63"/>
      <c r="AQ70" s="64"/>
      <c r="AR70" s="65"/>
      <c r="AS70" s="66">
        <f t="shared" ref="AS70:AS71" si="250">AR70*AP70</f>
        <v>0</v>
      </c>
      <c r="AT70" s="67">
        <f t="shared" ref="AT70:AT71" si="251">AR70*AQ70</f>
        <v>0</v>
      </c>
      <c r="AU70" s="63"/>
      <c r="AV70" s="64"/>
      <c r="AW70" s="65"/>
      <c r="AX70" s="66">
        <f t="shared" ref="AX70:AX71" si="252">AW70*AU70</f>
        <v>0</v>
      </c>
      <c r="AY70" s="67">
        <f t="shared" ref="AY70:AY71" si="253">AW70*AV70</f>
        <v>0</v>
      </c>
      <c r="AZ70" s="63"/>
      <c r="BA70" s="64"/>
      <c r="BB70" s="65"/>
      <c r="BC70" s="66">
        <f t="shared" ref="BC70:BC71" si="254">BB70*AZ70</f>
        <v>0</v>
      </c>
      <c r="BD70" s="67">
        <f t="shared" ref="BD70:BD71" si="255">BB70*BA70</f>
        <v>0</v>
      </c>
      <c r="BE70" s="63"/>
      <c r="BF70" s="64"/>
      <c r="BG70" s="65"/>
      <c r="BH70" s="66">
        <f t="shared" ref="BH70:BH71" si="256">BG70*BE70</f>
        <v>0</v>
      </c>
      <c r="BI70" s="67">
        <f t="shared" ref="BI70:BI71" si="257">BG70*BF70</f>
        <v>0</v>
      </c>
      <c r="BJ70" s="63"/>
      <c r="BK70" s="64"/>
      <c r="BL70" s="65"/>
      <c r="BM70" s="66">
        <f t="shared" ref="BM70:BM71" si="258">BL70*BJ70</f>
        <v>0</v>
      </c>
      <c r="BN70" s="67">
        <f t="shared" ref="BN70:BN71" si="259">BL70*BK70</f>
        <v>0</v>
      </c>
      <c r="BO70" s="63"/>
      <c r="BP70" s="64"/>
      <c r="BQ70" s="65"/>
      <c r="BR70" s="66">
        <f t="shared" ref="BR70:BR71" si="260">BQ70*BO70</f>
        <v>0</v>
      </c>
      <c r="BS70" s="67">
        <f t="shared" ref="BS70:BS71" si="261">BQ70*BP70</f>
        <v>0</v>
      </c>
      <c r="BT70" s="63"/>
      <c r="BU70" s="64"/>
      <c r="BV70" s="65"/>
      <c r="BW70" s="66">
        <f t="shared" ref="BW70:BW71" si="262">BV70*BT70</f>
        <v>0</v>
      </c>
      <c r="BX70" s="67">
        <f t="shared" ref="BX70:BX71" si="263">BV70*BU70</f>
        <v>0</v>
      </c>
      <c r="BY70" s="63"/>
      <c r="BZ70" s="64"/>
      <c r="CA70" s="65"/>
      <c r="CB70" s="66">
        <f t="shared" ref="CB70:CB71" si="264">CA70*BY70</f>
        <v>0</v>
      </c>
      <c r="CC70" s="67">
        <f t="shared" ref="CC70:CC71" si="265">CA70*BZ70</f>
        <v>0</v>
      </c>
    </row>
    <row r="71" spans="1:81" s="4" customFormat="1" x14ac:dyDescent="0.2">
      <c r="A71" s="59">
        <f>SUMIF($I$5:$IT$5,"QTY*Equipment",$I71:$IT71)</f>
        <v>0</v>
      </c>
      <c r="B71" s="60">
        <f>SUMIF($I$5:$IT$5,"QTY*Install",$I71:$IT71)</f>
        <v>0</v>
      </c>
      <c r="C71" s="61"/>
      <c r="D71" s="62" t="s">
        <v>166</v>
      </c>
      <c r="E71" s="196" t="s">
        <v>167</v>
      </c>
      <c r="F71" s="228"/>
      <c r="G71" s="63"/>
      <c r="H71" s="64"/>
      <c r="I71" s="65"/>
      <c r="J71" s="66">
        <f>I71*G71</f>
        <v>0</v>
      </c>
      <c r="K71" s="67">
        <f>I71*H71</f>
        <v>0</v>
      </c>
      <c r="L71" s="63"/>
      <c r="M71" s="64"/>
      <c r="N71" s="65"/>
      <c r="O71" s="66">
        <f t="shared" si="238"/>
        <v>0</v>
      </c>
      <c r="P71" s="67">
        <f t="shared" si="239"/>
        <v>0</v>
      </c>
      <c r="Q71" s="63"/>
      <c r="R71" s="64"/>
      <c r="S71" s="65"/>
      <c r="T71" s="66">
        <f t="shared" si="240"/>
        <v>0</v>
      </c>
      <c r="U71" s="67">
        <f t="shared" si="241"/>
        <v>0</v>
      </c>
      <c r="V71" s="63"/>
      <c r="W71" s="64"/>
      <c r="X71" s="65"/>
      <c r="Y71" s="66">
        <f t="shared" si="242"/>
        <v>0</v>
      </c>
      <c r="Z71" s="67">
        <f t="shared" si="243"/>
        <v>0</v>
      </c>
      <c r="AA71" s="63"/>
      <c r="AB71" s="64"/>
      <c r="AC71" s="65"/>
      <c r="AD71" s="66">
        <f t="shared" si="244"/>
        <v>0</v>
      </c>
      <c r="AE71" s="67">
        <f t="shared" si="245"/>
        <v>0</v>
      </c>
      <c r="AF71" s="63"/>
      <c r="AG71" s="64"/>
      <c r="AH71" s="65"/>
      <c r="AI71" s="66">
        <f t="shared" si="246"/>
        <v>0</v>
      </c>
      <c r="AJ71" s="67">
        <f t="shared" si="247"/>
        <v>0</v>
      </c>
      <c r="AK71" s="63"/>
      <c r="AL71" s="64"/>
      <c r="AM71" s="65"/>
      <c r="AN71" s="66">
        <f t="shared" si="248"/>
        <v>0</v>
      </c>
      <c r="AO71" s="67">
        <f t="shared" si="249"/>
        <v>0</v>
      </c>
      <c r="AP71" s="63"/>
      <c r="AQ71" s="64"/>
      <c r="AR71" s="65"/>
      <c r="AS71" s="66">
        <f t="shared" si="250"/>
        <v>0</v>
      </c>
      <c r="AT71" s="67">
        <f t="shared" si="251"/>
        <v>0</v>
      </c>
      <c r="AU71" s="63"/>
      <c r="AV71" s="64"/>
      <c r="AW71" s="65"/>
      <c r="AX71" s="66">
        <f t="shared" si="252"/>
        <v>0</v>
      </c>
      <c r="AY71" s="67">
        <f t="shared" si="253"/>
        <v>0</v>
      </c>
      <c r="AZ71" s="63"/>
      <c r="BA71" s="64"/>
      <c r="BB71" s="65"/>
      <c r="BC71" s="66">
        <f t="shared" si="254"/>
        <v>0</v>
      </c>
      <c r="BD71" s="67">
        <f t="shared" si="255"/>
        <v>0</v>
      </c>
      <c r="BE71" s="63"/>
      <c r="BF71" s="64"/>
      <c r="BG71" s="65"/>
      <c r="BH71" s="66">
        <f t="shared" si="256"/>
        <v>0</v>
      </c>
      <c r="BI71" s="67">
        <f t="shared" si="257"/>
        <v>0</v>
      </c>
      <c r="BJ71" s="63"/>
      <c r="BK71" s="64"/>
      <c r="BL71" s="65"/>
      <c r="BM71" s="66">
        <f t="shared" si="258"/>
        <v>0</v>
      </c>
      <c r="BN71" s="67">
        <f t="shared" si="259"/>
        <v>0</v>
      </c>
      <c r="BO71" s="63"/>
      <c r="BP71" s="64"/>
      <c r="BQ71" s="65"/>
      <c r="BR71" s="66">
        <f t="shared" si="260"/>
        <v>0</v>
      </c>
      <c r="BS71" s="67">
        <f t="shared" si="261"/>
        <v>0</v>
      </c>
      <c r="BT71" s="63"/>
      <c r="BU71" s="64"/>
      <c r="BV71" s="65"/>
      <c r="BW71" s="66">
        <f t="shared" si="262"/>
        <v>0</v>
      </c>
      <c r="BX71" s="67">
        <f t="shared" si="263"/>
        <v>0</v>
      </c>
      <c r="BY71" s="63"/>
      <c r="BZ71" s="64"/>
      <c r="CA71" s="65"/>
      <c r="CB71" s="66">
        <f t="shared" si="264"/>
        <v>0</v>
      </c>
      <c r="CC71" s="67">
        <f t="shared" si="265"/>
        <v>0</v>
      </c>
    </row>
    <row r="72" spans="1:81" s="4" customFormat="1" x14ac:dyDescent="0.2">
      <c r="A72" s="59">
        <f>SUMIF($I$5:$IT$5,"QTY*Equipment",$I72:$IT72)</f>
        <v>0</v>
      </c>
      <c r="B72" s="60">
        <f>SUMIF($I$5:$IT$5,"QTY*Install",$I72:$IT72)</f>
        <v>0</v>
      </c>
      <c r="C72" s="61"/>
      <c r="D72" s="62" t="s">
        <v>168</v>
      </c>
      <c r="E72" s="196" t="s">
        <v>1121</v>
      </c>
      <c r="F72" s="228"/>
      <c r="G72" s="63"/>
      <c r="H72" s="64"/>
      <c r="I72" s="65"/>
      <c r="J72" s="66">
        <f>I72*G72</f>
        <v>0</v>
      </c>
      <c r="K72" s="67">
        <f>I72*H72</f>
        <v>0</v>
      </c>
      <c r="L72" s="63"/>
      <c r="M72" s="64"/>
      <c r="N72" s="65"/>
      <c r="O72" s="66">
        <f t="shared" ref="O72" si="266">N72*L72</f>
        <v>0</v>
      </c>
      <c r="P72" s="67">
        <f t="shared" ref="P72" si="267">N72*M72</f>
        <v>0</v>
      </c>
      <c r="Q72" s="63"/>
      <c r="R72" s="64"/>
      <c r="S72" s="65"/>
      <c r="T72" s="66">
        <f t="shared" ref="T72" si="268">S72*Q72</f>
        <v>0</v>
      </c>
      <c r="U72" s="67">
        <f t="shared" ref="U72" si="269">S72*R72</f>
        <v>0</v>
      </c>
      <c r="V72" s="63"/>
      <c r="W72" s="64"/>
      <c r="X72" s="65"/>
      <c r="Y72" s="66">
        <f t="shared" ref="Y72" si="270">X72*V72</f>
        <v>0</v>
      </c>
      <c r="Z72" s="67">
        <f t="shared" ref="Z72" si="271">X72*W72</f>
        <v>0</v>
      </c>
      <c r="AA72" s="63"/>
      <c r="AB72" s="64"/>
      <c r="AC72" s="65"/>
      <c r="AD72" s="66">
        <f t="shared" ref="AD72" si="272">AC72*AA72</f>
        <v>0</v>
      </c>
      <c r="AE72" s="67">
        <f t="shared" ref="AE72" si="273">AC72*AB72</f>
        <v>0</v>
      </c>
      <c r="AF72" s="63"/>
      <c r="AG72" s="64"/>
      <c r="AH72" s="65"/>
      <c r="AI72" s="66">
        <f t="shared" ref="AI72" si="274">AH72*AF72</f>
        <v>0</v>
      </c>
      <c r="AJ72" s="67">
        <f t="shared" ref="AJ72" si="275">AH72*AG72</f>
        <v>0</v>
      </c>
      <c r="AK72" s="63"/>
      <c r="AL72" s="64"/>
      <c r="AM72" s="65"/>
      <c r="AN72" s="66">
        <f t="shared" ref="AN72" si="276">AM72*AK72</f>
        <v>0</v>
      </c>
      <c r="AO72" s="67">
        <f t="shared" ref="AO72" si="277">AM72*AL72</f>
        <v>0</v>
      </c>
      <c r="AP72" s="63"/>
      <c r="AQ72" s="64"/>
      <c r="AR72" s="65"/>
      <c r="AS72" s="66">
        <f t="shared" ref="AS72" si="278">AR72*AP72</f>
        <v>0</v>
      </c>
      <c r="AT72" s="67">
        <f t="shared" ref="AT72" si="279">AR72*AQ72</f>
        <v>0</v>
      </c>
      <c r="AU72" s="63"/>
      <c r="AV72" s="64"/>
      <c r="AW72" s="65"/>
      <c r="AX72" s="66">
        <f t="shared" ref="AX72" si="280">AW72*AU72</f>
        <v>0</v>
      </c>
      <c r="AY72" s="67">
        <f t="shared" ref="AY72" si="281">AW72*AV72</f>
        <v>0</v>
      </c>
      <c r="AZ72" s="63"/>
      <c r="BA72" s="64"/>
      <c r="BB72" s="65"/>
      <c r="BC72" s="66">
        <f t="shared" ref="BC72" si="282">BB72*AZ72</f>
        <v>0</v>
      </c>
      <c r="BD72" s="67">
        <f t="shared" ref="BD72" si="283">BB72*BA72</f>
        <v>0</v>
      </c>
      <c r="BE72" s="63"/>
      <c r="BF72" s="64"/>
      <c r="BG72" s="65"/>
      <c r="BH72" s="66">
        <f t="shared" ref="BH72" si="284">BG72*BE72</f>
        <v>0</v>
      </c>
      <c r="BI72" s="67">
        <f t="shared" ref="BI72" si="285">BG72*BF72</f>
        <v>0</v>
      </c>
      <c r="BJ72" s="63"/>
      <c r="BK72" s="64"/>
      <c r="BL72" s="65"/>
      <c r="BM72" s="66">
        <f t="shared" ref="BM72" si="286">BL72*BJ72</f>
        <v>0</v>
      </c>
      <c r="BN72" s="67">
        <f t="shared" ref="BN72" si="287">BL72*BK72</f>
        <v>0</v>
      </c>
      <c r="BO72" s="63"/>
      <c r="BP72" s="64"/>
      <c r="BQ72" s="65"/>
      <c r="BR72" s="66">
        <f t="shared" ref="BR72" si="288">BQ72*BO72</f>
        <v>0</v>
      </c>
      <c r="BS72" s="67">
        <f t="shared" ref="BS72" si="289">BQ72*BP72</f>
        <v>0</v>
      </c>
      <c r="BT72" s="63"/>
      <c r="BU72" s="64"/>
      <c r="BV72" s="65"/>
      <c r="BW72" s="66">
        <f t="shared" ref="BW72" si="290">BV72*BT72</f>
        <v>0</v>
      </c>
      <c r="BX72" s="67">
        <f t="shared" ref="BX72" si="291">BV72*BU72</f>
        <v>0</v>
      </c>
      <c r="BY72" s="63"/>
      <c r="BZ72" s="64"/>
      <c r="CA72" s="65"/>
      <c r="CB72" s="66">
        <f t="shared" ref="CB72" si="292">CA72*BY72</f>
        <v>0</v>
      </c>
      <c r="CC72" s="67">
        <f t="shared" ref="CC72" si="293">CA72*BZ72</f>
        <v>0</v>
      </c>
    </row>
    <row r="73" spans="1:81" s="4" customFormat="1" x14ac:dyDescent="0.2">
      <c r="A73" s="59">
        <f>SUMIF($I$5:$IT$5,"QTY*Equipment",$I73:$IT73)</f>
        <v>0</v>
      </c>
      <c r="B73" s="60">
        <f>SUMIF($I$5:$IT$5,"QTY*Install",$I73:$IT73)</f>
        <v>0</v>
      </c>
      <c r="C73" s="61"/>
      <c r="D73" s="62" t="s">
        <v>169</v>
      </c>
      <c r="E73" s="196" t="s">
        <v>170</v>
      </c>
      <c r="F73" s="228"/>
      <c r="G73" s="63"/>
      <c r="H73" s="64"/>
      <c r="I73" s="65"/>
      <c r="J73" s="66">
        <f>I73*G73</f>
        <v>0</v>
      </c>
      <c r="K73" s="67">
        <f>I73*H73</f>
        <v>0</v>
      </c>
      <c r="L73" s="63"/>
      <c r="M73" s="64"/>
      <c r="N73" s="65"/>
      <c r="O73" s="66">
        <f t="shared" ref="O73" si="294">N73*L73</f>
        <v>0</v>
      </c>
      <c r="P73" s="67">
        <f t="shared" ref="P73" si="295">N73*M73</f>
        <v>0</v>
      </c>
      <c r="Q73" s="63"/>
      <c r="R73" s="64"/>
      <c r="S73" s="65"/>
      <c r="T73" s="66">
        <f t="shared" ref="T73" si="296">S73*Q73</f>
        <v>0</v>
      </c>
      <c r="U73" s="67">
        <f t="shared" ref="U73" si="297">S73*R73</f>
        <v>0</v>
      </c>
      <c r="V73" s="63"/>
      <c r="W73" s="64"/>
      <c r="X73" s="65"/>
      <c r="Y73" s="66">
        <f t="shared" ref="Y73" si="298">X73*V73</f>
        <v>0</v>
      </c>
      <c r="Z73" s="67">
        <f t="shared" ref="Z73" si="299">X73*W73</f>
        <v>0</v>
      </c>
      <c r="AA73" s="63"/>
      <c r="AB73" s="64"/>
      <c r="AC73" s="65"/>
      <c r="AD73" s="66">
        <f t="shared" ref="AD73" si="300">AC73*AA73</f>
        <v>0</v>
      </c>
      <c r="AE73" s="67">
        <f t="shared" ref="AE73" si="301">AC73*AB73</f>
        <v>0</v>
      </c>
      <c r="AF73" s="63"/>
      <c r="AG73" s="64"/>
      <c r="AH73" s="65"/>
      <c r="AI73" s="66">
        <f t="shared" ref="AI73" si="302">AH73*AF73</f>
        <v>0</v>
      </c>
      <c r="AJ73" s="67">
        <f t="shared" ref="AJ73" si="303">AH73*AG73</f>
        <v>0</v>
      </c>
      <c r="AK73" s="63"/>
      <c r="AL73" s="64"/>
      <c r="AM73" s="65"/>
      <c r="AN73" s="66">
        <f t="shared" ref="AN73" si="304">AM73*AK73</f>
        <v>0</v>
      </c>
      <c r="AO73" s="67">
        <f t="shared" ref="AO73" si="305">AM73*AL73</f>
        <v>0</v>
      </c>
      <c r="AP73" s="63"/>
      <c r="AQ73" s="64"/>
      <c r="AR73" s="65"/>
      <c r="AS73" s="66">
        <f t="shared" ref="AS73" si="306">AR73*AP73</f>
        <v>0</v>
      </c>
      <c r="AT73" s="67">
        <f t="shared" ref="AT73" si="307">AR73*AQ73</f>
        <v>0</v>
      </c>
      <c r="AU73" s="63"/>
      <c r="AV73" s="64"/>
      <c r="AW73" s="65"/>
      <c r="AX73" s="66">
        <f t="shared" ref="AX73" si="308">AW73*AU73</f>
        <v>0</v>
      </c>
      <c r="AY73" s="67">
        <f t="shared" ref="AY73" si="309">AW73*AV73</f>
        <v>0</v>
      </c>
      <c r="AZ73" s="63"/>
      <c r="BA73" s="64"/>
      <c r="BB73" s="65"/>
      <c r="BC73" s="66">
        <f t="shared" ref="BC73" si="310">BB73*AZ73</f>
        <v>0</v>
      </c>
      <c r="BD73" s="67">
        <f t="shared" ref="BD73" si="311">BB73*BA73</f>
        <v>0</v>
      </c>
      <c r="BE73" s="63"/>
      <c r="BF73" s="64"/>
      <c r="BG73" s="65"/>
      <c r="BH73" s="66">
        <f t="shared" ref="BH73" si="312">BG73*BE73</f>
        <v>0</v>
      </c>
      <c r="BI73" s="67">
        <f t="shared" ref="BI73" si="313">BG73*BF73</f>
        <v>0</v>
      </c>
      <c r="BJ73" s="63"/>
      <c r="BK73" s="64"/>
      <c r="BL73" s="65"/>
      <c r="BM73" s="66">
        <f t="shared" ref="BM73" si="314">BL73*BJ73</f>
        <v>0</v>
      </c>
      <c r="BN73" s="67">
        <f t="shared" ref="BN73" si="315">BL73*BK73</f>
        <v>0</v>
      </c>
      <c r="BO73" s="63"/>
      <c r="BP73" s="64"/>
      <c r="BQ73" s="65"/>
      <c r="BR73" s="66">
        <f t="shared" ref="BR73" si="316">BQ73*BO73</f>
        <v>0</v>
      </c>
      <c r="BS73" s="67">
        <f t="shared" ref="BS73" si="317">BQ73*BP73</f>
        <v>0</v>
      </c>
      <c r="BT73" s="63"/>
      <c r="BU73" s="64"/>
      <c r="BV73" s="65"/>
      <c r="BW73" s="66">
        <f t="shared" ref="BW73" si="318">BV73*BT73</f>
        <v>0</v>
      </c>
      <c r="BX73" s="67">
        <f t="shared" ref="BX73" si="319">BV73*BU73</f>
        <v>0</v>
      </c>
      <c r="BY73" s="63"/>
      <c r="BZ73" s="64"/>
      <c r="CA73" s="65"/>
      <c r="CB73" s="66">
        <f t="shared" ref="CB73" si="320">CA73*BY73</f>
        <v>0</v>
      </c>
      <c r="CC73" s="67">
        <f t="shared" ref="CC73" si="321">CA73*BZ73</f>
        <v>0</v>
      </c>
    </row>
    <row r="74" spans="1:81" s="4" customFormat="1" x14ac:dyDescent="0.2">
      <c r="A74" s="59">
        <f t="shared" ref="A74:A76" si="322">SUMIF($I$5:$IT$5,"QTY*Equipment",$I74:$IT74)</f>
        <v>0</v>
      </c>
      <c r="B74" s="60">
        <f t="shared" ref="B74:B76" si="323">SUMIF($I$5:$IT$5,"QTY*Install",$I74:$IT74)</f>
        <v>0</v>
      </c>
      <c r="C74" s="61"/>
      <c r="D74" s="62" t="s">
        <v>171</v>
      </c>
      <c r="E74" s="68"/>
      <c r="F74" s="228"/>
      <c r="G74" s="63"/>
      <c r="H74" s="64"/>
      <c r="I74" s="65"/>
      <c r="J74" s="66">
        <f t="shared" ref="J74:J76" si="324">I74*G74</f>
        <v>0</v>
      </c>
      <c r="K74" s="67">
        <f t="shared" ref="K74:K76" si="325">I74*H74</f>
        <v>0</v>
      </c>
      <c r="L74" s="63"/>
      <c r="M74" s="64"/>
      <c r="N74" s="65"/>
      <c r="O74" s="66">
        <f t="shared" ref="O74:O76" si="326">N74*L74</f>
        <v>0</v>
      </c>
      <c r="P74" s="67">
        <f t="shared" ref="P74:P76" si="327">N74*M74</f>
        <v>0</v>
      </c>
      <c r="Q74" s="63"/>
      <c r="R74" s="64"/>
      <c r="S74" s="65"/>
      <c r="T74" s="66">
        <f t="shared" ref="T74:T76" si="328">S74*Q74</f>
        <v>0</v>
      </c>
      <c r="U74" s="67">
        <f t="shared" ref="U74:U76" si="329">S74*R74</f>
        <v>0</v>
      </c>
      <c r="V74" s="63"/>
      <c r="W74" s="64"/>
      <c r="X74" s="65"/>
      <c r="Y74" s="66">
        <f t="shared" ref="Y74:Y76" si="330">X74*V74</f>
        <v>0</v>
      </c>
      <c r="Z74" s="67">
        <f t="shared" ref="Z74:Z76" si="331">X74*W74</f>
        <v>0</v>
      </c>
      <c r="AA74" s="63"/>
      <c r="AB74" s="64"/>
      <c r="AC74" s="65"/>
      <c r="AD74" s="66">
        <f t="shared" ref="AD74:AD76" si="332">AC74*AA74</f>
        <v>0</v>
      </c>
      <c r="AE74" s="67">
        <f t="shared" ref="AE74:AE76" si="333">AC74*AB74</f>
        <v>0</v>
      </c>
      <c r="AF74" s="63"/>
      <c r="AG74" s="64"/>
      <c r="AH74" s="65"/>
      <c r="AI74" s="66">
        <f t="shared" ref="AI74:AI76" si="334">AH74*AF74</f>
        <v>0</v>
      </c>
      <c r="AJ74" s="67">
        <f t="shared" ref="AJ74:AJ76" si="335">AH74*AG74</f>
        <v>0</v>
      </c>
      <c r="AK74" s="63"/>
      <c r="AL74" s="64"/>
      <c r="AM74" s="65"/>
      <c r="AN74" s="66">
        <f t="shared" ref="AN74:AN76" si="336">AM74*AK74</f>
        <v>0</v>
      </c>
      <c r="AO74" s="67">
        <f t="shared" ref="AO74:AO76" si="337">AM74*AL74</f>
        <v>0</v>
      </c>
      <c r="AP74" s="63"/>
      <c r="AQ74" s="64"/>
      <c r="AR74" s="65"/>
      <c r="AS74" s="66">
        <f t="shared" ref="AS74:AS76" si="338">AR74*AP74</f>
        <v>0</v>
      </c>
      <c r="AT74" s="67">
        <f t="shared" ref="AT74:AT76" si="339">AR74*AQ74</f>
        <v>0</v>
      </c>
      <c r="AU74" s="63"/>
      <c r="AV74" s="64"/>
      <c r="AW74" s="65"/>
      <c r="AX74" s="66">
        <f t="shared" ref="AX74:AX76" si="340">AW74*AU74</f>
        <v>0</v>
      </c>
      <c r="AY74" s="67">
        <f t="shared" ref="AY74:AY76" si="341">AW74*AV74</f>
        <v>0</v>
      </c>
      <c r="AZ74" s="63"/>
      <c r="BA74" s="64"/>
      <c r="BB74" s="65"/>
      <c r="BC74" s="66">
        <f t="shared" ref="BC74:BC76" si="342">BB74*AZ74</f>
        <v>0</v>
      </c>
      <c r="BD74" s="67">
        <f t="shared" ref="BD74:BD76" si="343">BB74*BA74</f>
        <v>0</v>
      </c>
      <c r="BE74" s="63"/>
      <c r="BF74" s="64"/>
      <c r="BG74" s="65"/>
      <c r="BH74" s="66">
        <f t="shared" ref="BH74:BH76" si="344">BG74*BE74</f>
        <v>0</v>
      </c>
      <c r="BI74" s="67">
        <f t="shared" ref="BI74:BI76" si="345">BG74*BF74</f>
        <v>0</v>
      </c>
      <c r="BJ74" s="63"/>
      <c r="BK74" s="64"/>
      <c r="BL74" s="65"/>
      <c r="BM74" s="66">
        <f t="shared" ref="BM74:BM76" si="346">BL74*BJ74</f>
        <v>0</v>
      </c>
      <c r="BN74" s="67">
        <f t="shared" ref="BN74:BN76" si="347">BL74*BK74</f>
        <v>0</v>
      </c>
      <c r="BO74" s="63"/>
      <c r="BP74" s="64"/>
      <c r="BQ74" s="65"/>
      <c r="BR74" s="66">
        <f t="shared" ref="BR74:BR76" si="348">BQ74*BO74</f>
        <v>0</v>
      </c>
      <c r="BS74" s="67">
        <f t="shared" ref="BS74:BS76" si="349">BQ74*BP74</f>
        <v>0</v>
      </c>
      <c r="BT74" s="63"/>
      <c r="BU74" s="64"/>
      <c r="BV74" s="65"/>
      <c r="BW74" s="66">
        <f t="shared" ref="BW74:BW76" si="350">BV74*BT74</f>
        <v>0</v>
      </c>
      <c r="BX74" s="67">
        <f t="shared" ref="BX74:BX76" si="351">BV74*BU74</f>
        <v>0</v>
      </c>
      <c r="BY74" s="63"/>
      <c r="BZ74" s="64"/>
      <c r="CA74" s="65"/>
      <c r="CB74" s="66">
        <f t="shared" ref="CB74:CB76" si="352">CA74*BY74</f>
        <v>0</v>
      </c>
      <c r="CC74" s="67">
        <f t="shared" ref="CC74:CC76" si="353">CA74*BZ74</f>
        <v>0</v>
      </c>
    </row>
    <row r="75" spans="1:81" s="4" customFormat="1" x14ac:dyDescent="0.2">
      <c r="A75" s="59">
        <f t="shared" si="322"/>
        <v>0</v>
      </c>
      <c r="B75" s="60">
        <f t="shared" si="323"/>
        <v>0</v>
      </c>
      <c r="C75" s="61"/>
      <c r="D75" s="62" t="s">
        <v>172</v>
      </c>
      <c r="E75" s="68"/>
      <c r="F75" s="228"/>
      <c r="G75" s="63"/>
      <c r="H75" s="64"/>
      <c r="I75" s="65"/>
      <c r="J75" s="66">
        <f t="shared" si="324"/>
        <v>0</v>
      </c>
      <c r="K75" s="67">
        <f t="shared" si="325"/>
        <v>0</v>
      </c>
      <c r="L75" s="63"/>
      <c r="M75" s="64"/>
      <c r="N75" s="65"/>
      <c r="O75" s="66">
        <f t="shared" si="326"/>
        <v>0</v>
      </c>
      <c r="P75" s="67">
        <f t="shared" si="327"/>
        <v>0</v>
      </c>
      <c r="Q75" s="63"/>
      <c r="R75" s="64"/>
      <c r="S75" s="65"/>
      <c r="T75" s="66">
        <f t="shared" si="328"/>
        <v>0</v>
      </c>
      <c r="U75" s="67">
        <f t="shared" si="329"/>
        <v>0</v>
      </c>
      <c r="V75" s="63"/>
      <c r="W75" s="64"/>
      <c r="X75" s="65"/>
      <c r="Y75" s="66">
        <f t="shared" si="330"/>
        <v>0</v>
      </c>
      <c r="Z75" s="67">
        <f t="shared" si="331"/>
        <v>0</v>
      </c>
      <c r="AA75" s="63"/>
      <c r="AB75" s="64"/>
      <c r="AC75" s="65"/>
      <c r="AD75" s="66">
        <f t="shared" si="332"/>
        <v>0</v>
      </c>
      <c r="AE75" s="67">
        <f t="shared" si="333"/>
        <v>0</v>
      </c>
      <c r="AF75" s="63"/>
      <c r="AG75" s="64"/>
      <c r="AH75" s="65"/>
      <c r="AI75" s="66">
        <f t="shared" si="334"/>
        <v>0</v>
      </c>
      <c r="AJ75" s="67">
        <f t="shared" si="335"/>
        <v>0</v>
      </c>
      <c r="AK75" s="63"/>
      <c r="AL75" s="64"/>
      <c r="AM75" s="65"/>
      <c r="AN75" s="66">
        <f t="shared" si="336"/>
        <v>0</v>
      </c>
      <c r="AO75" s="67">
        <f t="shared" si="337"/>
        <v>0</v>
      </c>
      <c r="AP75" s="63"/>
      <c r="AQ75" s="64"/>
      <c r="AR75" s="65"/>
      <c r="AS75" s="66">
        <f t="shared" si="338"/>
        <v>0</v>
      </c>
      <c r="AT75" s="67">
        <f t="shared" si="339"/>
        <v>0</v>
      </c>
      <c r="AU75" s="63"/>
      <c r="AV75" s="64"/>
      <c r="AW75" s="65"/>
      <c r="AX75" s="66">
        <f t="shared" si="340"/>
        <v>0</v>
      </c>
      <c r="AY75" s="67">
        <f t="shared" si="341"/>
        <v>0</v>
      </c>
      <c r="AZ75" s="63"/>
      <c r="BA75" s="64"/>
      <c r="BB75" s="65"/>
      <c r="BC75" s="66">
        <f t="shared" si="342"/>
        <v>0</v>
      </c>
      <c r="BD75" s="67">
        <f t="shared" si="343"/>
        <v>0</v>
      </c>
      <c r="BE75" s="63"/>
      <c r="BF75" s="64"/>
      <c r="BG75" s="65"/>
      <c r="BH75" s="66">
        <f t="shared" si="344"/>
        <v>0</v>
      </c>
      <c r="BI75" s="67">
        <f t="shared" si="345"/>
        <v>0</v>
      </c>
      <c r="BJ75" s="63"/>
      <c r="BK75" s="64"/>
      <c r="BL75" s="65"/>
      <c r="BM75" s="66">
        <f t="shared" si="346"/>
        <v>0</v>
      </c>
      <c r="BN75" s="67">
        <f t="shared" si="347"/>
        <v>0</v>
      </c>
      <c r="BO75" s="63"/>
      <c r="BP75" s="64"/>
      <c r="BQ75" s="65"/>
      <c r="BR75" s="66">
        <f t="shared" si="348"/>
        <v>0</v>
      </c>
      <c r="BS75" s="67">
        <f t="shared" si="349"/>
        <v>0</v>
      </c>
      <c r="BT75" s="63"/>
      <c r="BU75" s="64"/>
      <c r="BV75" s="65"/>
      <c r="BW75" s="66">
        <f t="shared" si="350"/>
        <v>0</v>
      </c>
      <c r="BX75" s="67">
        <f t="shared" si="351"/>
        <v>0</v>
      </c>
      <c r="BY75" s="63"/>
      <c r="BZ75" s="64"/>
      <c r="CA75" s="65"/>
      <c r="CB75" s="66">
        <f t="shared" si="352"/>
        <v>0</v>
      </c>
      <c r="CC75" s="67">
        <f t="shared" si="353"/>
        <v>0</v>
      </c>
    </row>
    <row r="76" spans="1:81" s="4" customFormat="1" x14ac:dyDescent="0.2">
      <c r="A76" s="59">
        <f t="shared" si="322"/>
        <v>0</v>
      </c>
      <c r="B76" s="60">
        <f t="shared" si="323"/>
        <v>0</v>
      </c>
      <c r="C76" s="61"/>
      <c r="D76" s="62" t="s">
        <v>173</v>
      </c>
      <c r="E76" s="68"/>
      <c r="F76" s="228"/>
      <c r="G76" s="63"/>
      <c r="H76" s="64"/>
      <c r="I76" s="65"/>
      <c r="J76" s="66">
        <f t="shared" si="324"/>
        <v>0</v>
      </c>
      <c r="K76" s="67">
        <f t="shared" si="325"/>
        <v>0</v>
      </c>
      <c r="L76" s="63"/>
      <c r="M76" s="64"/>
      <c r="N76" s="65"/>
      <c r="O76" s="66">
        <f t="shared" si="326"/>
        <v>0</v>
      </c>
      <c r="P76" s="67">
        <f t="shared" si="327"/>
        <v>0</v>
      </c>
      <c r="Q76" s="63"/>
      <c r="R76" s="64"/>
      <c r="S76" s="65"/>
      <c r="T76" s="66">
        <f t="shared" si="328"/>
        <v>0</v>
      </c>
      <c r="U76" s="67">
        <f t="shared" si="329"/>
        <v>0</v>
      </c>
      <c r="V76" s="63"/>
      <c r="W76" s="64"/>
      <c r="X76" s="65"/>
      <c r="Y76" s="66">
        <f t="shared" si="330"/>
        <v>0</v>
      </c>
      <c r="Z76" s="67">
        <f t="shared" si="331"/>
        <v>0</v>
      </c>
      <c r="AA76" s="63"/>
      <c r="AB76" s="64"/>
      <c r="AC76" s="65"/>
      <c r="AD76" s="66">
        <f t="shared" si="332"/>
        <v>0</v>
      </c>
      <c r="AE76" s="67">
        <f t="shared" si="333"/>
        <v>0</v>
      </c>
      <c r="AF76" s="63"/>
      <c r="AG76" s="64"/>
      <c r="AH76" s="65"/>
      <c r="AI76" s="66">
        <f t="shared" si="334"/>
        <v>0</v>
      </c>
      <c r="AJ76" s="67">
        <f t="shared" si="335"/>
        <v>0</v>
      </c>
      <c r="AK76" s="63"/>
      <c r="AL76" s="64"/>
      <c r="AM76" s="65"/>
      <c r="AN76" s="66">
        <f t="shared" si="336"/>
        <v>0</v>
      </c>
      <c r="AO76" s="67">
        <f t="shared" si="337"/>
        <v>0</v>
      </c>
      <c r="AP76" s="63"/>
      <c r="AQ76" s="64"/>
      <c r="AR76" s="65"/>
      <c r="AS76" s="66">
        <f t="shared" si="338"/>
        <v>0</v>
      </c>
      <c r="AT76" s="67">
        <f t="shared" si="339"/>
        <v>0</v>
      </c>
      <c r="AU76" s="63"/>
      <c r="AV76" s="64"/>
      <c r="AW76" s="65"/>
      <c r="AX76" s="66">
        <f t="shared" si="340"/>
        <v>0</v>
      </c>
      <c r="AY76" s="67">
        <f t="shared" si="341"/>
        <v>0</v>
      </c>
      <c r="AZ76" s="63"/>
      <c r="BA76" s="64"/>
      <c r="BB76" s="65"/>
      <c r="BC76" s="66">
        <f t="shared" si="342"/>
        <v>0</v>
      </c>
      <c r="BD76" s="67">
        <f t="shared" si="343"/>
        <v>0</v>
      </c>
      <c r="BE76" s="63"/>
      <c r="BF76" s="64"/>
      <c r="BG76" s="65"/>
      <c r="BH76" s="66">
        <f t="shared" si="344"/>
        <v>0</v>
      </c>
      <c r="BI76" s="67">
        <f t="shared" si="345"/>
        <v>0</v>
      </c>
      <c r="BJ76" s="63"/>
      <c r="BK76" s="64"/>
      <c r="BL76" s="65"/>
      <c r="BM76" s="66">
        <f t="shared" si="346"/>
        <v>0</v>
      </c>
      <c r="BN76" s="67">
        <f t="shared" si="347"/>
        <v>0</v>
      </c>
      <c r="BO76" s="63"/>
      <c r="BP76" s="64"/>
      <c r="BQ76" s="65"/>
      <c r="BR76" s="66">
        <f t="shared" si="348"/>
        <v>0</v>
      </c>
      <c r="BS76" s="67">
        <f t="shared" si="349"/>
        <v>0</v>
      </c>
      <c r="BT76" s="63"/>
      <c r="BU76" s="64"/>
      <c r="BV76" s="65"/>
      <c r="BW76" s="66">
        <f t="shared" si="350"/>
        <v>0</v>
      </c>
      <c r="BX76" s="67">
        <f t="shared" si="351"/>
        <v>0</v>
      </c>
      <c r="BY76" s="63"/>
      <c r="BZ76" s="64"/>
      <c r="CA76" s="65"/>
      <c r="CB76" s="66">
        <f t="shared" si="352"/>
        <v>0</v>
      </c>
      <c r="CC76" s="67">
        <f t="shared" si="353"/>
        <v>0</v>
      </c>
    </row>
    <row r="77" spans="1:81" s="4" customFormat="1" ht="15" x14ac:dyDescent="0.25">
      <c r="A77" s="51"/>
      <c r="B77" s="52"/>
      <c r="C77" s="58"/>
      <c r="D77" s="50" t="s">
        <v>174</v>
      </c>
      <c r="E77" s="260" t="s">
        <v>175</v>
      </c>
      <c r="F77" s="229"/>
      <c r="G77" s="73"/>
      <c r="H77" s="74"/>
      <c r="I77" s="75"/>
      <c r="J77" s="70"/>
      <c r="K77" s="71"/>
      <c r="L77" s="73"/>
      <c r="M77" s="74"/>
      <c r="N77" s="75"/>
      <c r="O77" s="70"/>
      <c r="P77" s="71"/>
      <c r="Q77" s="73"/>
      <c r="R77" s="74"/>
      <c r="S77" s="75"/>
      <c r="T77" s="70"/>
      <c r="U77" s="71"/>
      <c r="V77" s="73"/>
      <c r="W77" s="74"/>
      <c r="X77" s="75"/>
      <c r="Y77" s="70"/>
      <c r="Z77" s="71"/>
      <c r="AA77" s="73"/>
      <c r="AB77" s="74"/>
      <c r="AC77" s="75"/>
      <c r="AD77" s="70"/>
      <c r="AE77" s="71"/>
      <c r="AF77" s="73"/>
      <c r="AG77" s="74"/>
      <c r="AH77" s="75"/>
      <c r="AI77" s="70"/>
      <c r="AJ77" s="71"/>
      <c r="AK77" s="73"/>
      <c r="AL77" s="74"/>
      <c r="AM77" s="75"/>
      <c r="AN77" s="70"/>
      <c r="AO77" s="71"/>
      <c r="AP77" s="73"/>
      <c r="AQ77" s="74"/>
      <c r="AR77" s="75"/>
      <c r="AS77" s="70"/>
      <c r="AT77" s="71"/>
      <c r="AU77" s="73"/>
      <c r="AV77" s="74"/>
      <c r="AW77" s="75"/>
      <c r="AX77" s="70"/>
      <c r="AY77" s="71"/>
      <c r="AZ77" s="73"/>
      <c r="BA77" s="74"/>
      <c r="BB77" s="75"/>
      <c r="BC77" s="70"/>
      <c r="BD77" s="71"/>
      <c r="BE77" s="73"/>
      <c r="BF77" s="74"/>
      <c r="BG77" s="75"/>
      <c r="BH77" s="70"/>
      <c r="BI77" s="71"/>
      <c r="BJ77" s="73"/>
      <c r="BK77" s="74"/>
      <c r="BL77" s="75"/>
      <c r="BM77" s="70"/>
      <c r="BN77" s="71"/>
      <c r="BO77" s="73"/>
      <c r="BP77" s="74"/>
      <c r="BQ77" s="75"/>
      <c r="BR77" s="70"/>
      <c r="BS77" s="71"/>
      <c r="BT77" s="73"/>
      <c r="BU77" s="74"/>
      <c r="BV77" s="75"/>
      <c r="BW77" s="70"/>
      <c r="BX77" s="71"/>
      <c r="BY77" s="73"/>
      <c r="BZ77" s="74"/>
      <c r="CA77" s="75"/>
      <c r="CB77" s="70"/>
      <c r="CC77" s="71"/>
    </row>
    <row r="78" spans="1:81" s="4" customFormat="1" ht="30" x14ac:dyDescent="0.25">
      <c r="A78" s="59">
        <f t="shared" ref="A78:A83" si="354">SUMIF($I$5:$IT$5,"QTY*Equipment",$I78:$IT78)</f>
        <v>0</v>
      </c>
      <c r="B78" s="60">
        <f t="shared" ref="B78:B83" si="355">SUMIF($I$5:$IT$5,"QTY*Install",$I78:$IT78)</f>
        <v>0</v>
      </c>
      <c r="C78" s="61"/>
      <c r="D78" s="62" t="s">
        <v>176</v>
      </c>
      <c r="E78" s="302" t="s">
        <v>177</v>
      </c>
      <c r="F78" s="228"/>
      <c r="G78" s="63"/>
      <c r="H78" s="64"/>
      <c r="I78" s="65"/>
      <c r="J78" s="66">
        <f t="shared" ref="J78:J83" si="356">I78*G78</f>
        <v>0</v>
      </c>
      <c r="K78" s="67">
        <f t="shared" ref="K78:K83" si="357">I78*H78</f>
        <v>0</v>
      </c>
      <c r="L78" s="63"/>
      <c r="M78" s="64"/>
      <c r="N78" s="65"/>
      <c r="O78" s="66">
        <f t="shared" ref="O78:O83" si="358">N78*L78</f>
        <v>0</v>
      </c>
      <c r="P78" s="67">
        <f t="shared" ref="P78:P83" si="359">N78*M78</f>
        <v>0</v>
      </c>
      <c r="Q78" s="63"/>
      <c r="R78" s="64"/>
      <c r="S78" s="65"/>
      <c r="T78" s="66">
        <f t="shared" ref="T78:T83" si="360">S78*Q78</f>
        <v>0</v>
      </c>
      <c r="U78" s="67">
        <f t="shared" ref="U78:U83" si="361">S78*R78</f>
        <v>0</v>
      </c>
      <c r="V78" s="63"/>
      <c r="W78" s="64"/>
      <c r="X78" s="65"/>
      <c r="Y78" s="66">
        <f t="shared" ref="Y78:Y83" si="362">X78*V78</f>
        <v>0</v>
      </c>
      <c r="Z78" s="67">
        <f t="shared" ref="Z78:Z83" si="363">X78*W78</f>
        <v>0</v>
      </c>
      <c r="AA78" s="63"/>
      <c r="AB78" s="64"/>
      <c r="AC78" s="65"/>
      <c r="AD78" s="66">
        <f t="shared" ref="AD78:AD83" si="364">AC78*AA78</f>
        <v>0</v>
      </c>
      <c r="AE78" s="67">
        <f t="shared" ref="AE78:AE83" si="365">AC78*AB78</f>
        <v>0</v>
      </c>
      <c r="AF78" s="63"/>
      <c r="AG78" s="64"/>
      <c r="AH78" s="65"/>
      <c r="AI78" s="66">
        <f t="shared" ref="AI78:AI83" si="366">AH78*AF78</f>
        <v>0</v>
      </c>
      <c r="AJ78" s="67">
        <f t="shared" ref="AJ78:AJ83" si="367">AH78*AG78</f>
        <v>0</v>
      </c>
      <c r="AK78" s="63"/>
      <c r="AL78" s="64"/>
      <c r="AM78" s="65"/>
      <c r="AN78" s="66">
        <f t="shared" ref="AN78:AN83" si="368">AM78*AK78</f>
        <v>0</v>
      </c>
      <c r="AO78" s="67">
        <f t="shared" ref="AO78:AO83" si="369">AM78*AL78</f>
        <v>0</v>
      </c>
      <c r="AP78" s="63"/>
      <c r="AQ78" s="64"/>
      <c r="AR78" s="65"/>
      <c r="AS78" s="66">
        <f t="shared" ref="AS78:AS83" si="370">AR78*AP78</f>
        <v>0</v>
      </c>
      <c r="AT78" s="67">
        <f t="shared" ref="AT78:AT83" si="371">AR78*AQ78</f>
        <v>0</v>
      </c>
      <c r="AU78" s="63"/>
      <c r="AV78" s="64"/>
      <c r="AW78" s="65"/>
      <c r="AX78" s="66">
        <f t="shared" ref="AX78:AX83" si="372">AW78*AU78</f>
        <v>0</v>
      </c>
      <c r="AY78" s="67">
        <f t="shared" ref="AY78:AY83" si="373">AW78*AV78</f>
        <v>0</v>
      </c>
      <c r="AZ78" s="63"/>
      <c r="BA78" s="64"/>
      <c r="BB78" s="65"/>
      <c r="BC78" s="66">
        <f t="shared" ref="BC78:BC83" si="374">BB78*AZ78</f>
        <v>0</v>
      </c>
      <c r="BD78" s="67">
        <f t="shared" ref="BD78:BD83" si="375">BB78*BA78</f>
        <v>0</v>
      </c>
      <c r="BE78" s="63"/>
      <c r="BF78" s="64"/>
      <c r="BG78" s="65"/>
      <c r="BH78" s="66">
        <f t="shared" ref="BH78:BH83" si="376">BG78*BE78</f>
        <v>0</v>
      </c>
      <c r="BI78" s="67">
        <f t="shared" ref="BI78:BI83" si="377">BG78*BF78</f>
        <v>0</v>
      </c>
      <c r="BJ78" s="63"/>
      <c r="BK78" s="64"/>
      <c r="BL78" s="65"/>
      <c r="BM78" s="66">
        <f t="shared" ref="BM78:BM83" si="378">BL78*BJ78</f>
        <v>0</v>
      </c>
      <c r="BN78" s="67">
        <f t="shared" ref="BN78:BN83" si="379">BL78*BK78</f>
        <v>0</v>
      </c>
      <c r="BO78" s="63"/>
      <c r="BP78" s="64"/>
      <c r="BQ78" s="65"/>
      <c r="BR78" s="66">
        <f t="shared" ref="BR78:BR83" si="380">BQ78*BO78</f>
        <v>0</v>
      </c>
      <c r="BS78" s="67">
        <f t="shared" ref="BS78:BS83" si="381">BQ78*BP78</f>
        <v>0</v>
      </c>
      <c r="BT78" s="63"/>
      <c r="BU78" s="64"/>
      <c r="BV78" s="65"/>
      <c r="BW78" s="66">
        <f t="shared" ref="BW78:BW83" si="382">BV78*BT78</f>
        <v>0</v>
      </c>
      <c r="BX78" s="67">
        <f t="shared" ref="BX78:BX83" si="383">BV78*BU78</f>
        <v>0</v>
      </c>
      <c r="BY78" s="63"/>
      <c r="BZ78" s="64"/>
      <c r="CA78" s="65"/>
      <c r="CB78" s="66">
        <f t="shared" ref="CB78:CB83" si="384">CA78*BY78</f>
        <v>0</v>
      </c>
      <c r="CC78" s="67">
        <f t="shared" ref="CC78:CC83" si="385">CA78*BZ78</f>
        <v>0</v>
      </c>
    </row>
    <row r="79" spans="1:81" s="4" customFormat="1" ht="15.6" customHeight="1" x14ac:dyDescent="0.2">
      <c r="A79" s="59">
        <f t="shared" si="354"/>
        <v>0</v>
      </c>
      <c r="B79" s="60">
        <f t="shared" si="355"/>
        <v>0</v>
      </c>
      <c r="C79" s="61"/>
      <c r="D79" s="62" t="s">
        <v>178</v>
      </c>
      <c r="E79" s="68"/>
      <c r="F79" s="228"/>
      <c r="G79" s="63"/>
      <c r="H79" s="64"/>
      <c r="I79" s="65"/>
      <c r="J79" s="66">
        <f t="shared" si="356"/>
        <v>0</v>
      </c>
      <c r="K79" s="67">
        <f t="shared" si="357"/>
        <v>0</v>
      </c>
      <c r="L79" s="63"/>
      <c r="M79" s="64"/>
      <c r="N79" s="65"/>
      <c r="O79" s="66">
        <f t="shared" si="358"/>
        <v>0</v>
      </c>
      <c r="P79" s="67">
        <f t="shared" si="359"/>
        <v>0</v>
      </c>
      <c r="Q79" s="63"/>
      <c r="R79" s="64"/>
      <c r="S79" s="65"/>
      <c r="T79" s="66">
        <f t="shared" si="360"/>
        <v>0</v>
      </c>
      <c r="U79" s="67">
        <f t="shared" si="361"/>
        <v>0</v>
      </c>
      <c r="V79" s="63"/>
      <c r="W79" s="64"/>
      <c r="X79" s="65"/>
      <c r="Y79" s="66">
        <f t="shared" si="362"/>
        <v>0</v>
      </c>
      <c r="Z79" s="67">
        <f t="shared" si="363"/>
        <v>0</v>
      </c>
      <c r="AA79" s="63"/>
      <c r="AB79" s="64"/>
      <c r="AC79" s="65"/>
      <c r="AD79" s="66">
        <f t="shared" si="364"/>
        <v>0</v>
      </c>
      <c r="AE79" s="67">
        <f t="shared" si="365"/>
        <v>0</v>
      </c>
      <c r="AF79" s="63"/>
      <c r="AG79" s="64"/>
      <c r="AH79" s="65"/>
      <c r="AI79" s="66">
        <f t="shared" si="366"/>
        <v>0</v>
      </c>
      <c r="AJ79" s="67">
        <f t="shared" si="367"/>
        <v>0</v>
      </c>
      <c r="AK79" s="63"/>
      <c r="AL79" s="64"/>
      <c r="AM79" s="65"/>
      <c r="AN79" s="66">
        <f t="shared" si="368"/>
        <v>0</v>
      </c>
      <c r="AO79" s="67">
        <f t="shared" si="369"/>
        <v>0</v>
      </c>
      <c r="AP79" s="63"/>
      <c r="AQ79" s="64"/>
      <c r="AR79" s="65"/>
      <c r="AS79" s="66">
        <f t="shared" si="370"/>
        <v>0</v>
      </c>
      <c r="AT79" s="67">
        <f t="shared" si="371"/>
        <v>0</v>
      </c>
      <c r="AU79" s="63"/>
      <c r="AV79" s="64"/>
      <c r="AW79" s="65"/>
      <c r="AX79" s="66">
        <f t="shared" si="372"/>
        <v>0</v>
      </c>
      <c r="AY79" s="67">
        <f t="shared" si="373"/>
        <v>0</v>
      </c>
      <c r="AZ79" s="63"/>
      <c r="BA79" s="64"/>
      <c r="BB79" s="65"/>
      <c r="BC79" s="66">
        <f t="shared" si="374"/>
        <v>0</v>
      </c>
      <c r="BD79" s="67">
        <f t="shared" si="375"/>
        <v>0</v>
      </c>
      <c r="BE79" s="63"/>
      <c r="BF79" s="64"/>
      <c r="BG79" s="65"/>
      <c r="BH79" s="66">
        <f t="shared" si="376"/>
        <v>0</v>
      </c>
      <c r="BI79" s="67">
        <f t="shared" si="377"/>
        <v>0</v>
      </c>
      <c r="BJ79" s="63"/>
      <c r="BK79" s="64"/>
      <c r="BL79" s="65"/>
      <c r="BM79" s="66">
        <f t="shared" si="378"/>
        <v>0</v>
      </c>
      <c r="BN79" s="67">
        <f t="shared" si="379"/>
        <v>0</v>
      </c>
      <c r="BO79" s="63"/>
      <c r="BP79" s="64"/>
      <c r="BQ79" s="65"/>
      <c r="BR79" s="66">
        <f t="shared" si="380"/>
        <v>0</v>
      </c>
      <c r="BS79" s="67">
        <f t="shared" si="381"/>
        <v>0</v>
      </c>
      <c r="BT79" s="63"/>
      <c r="BU79" s="64"/>
      <c r="BV79" s="65"/>
      <c r="BW79" s="66">
        <f t="shared" si="382"/>
        <v>0</v>
      </c>
      <c r="BX79" s="67">
        <f t="shared" si="383"/>
        <v>0</v>
      </c>
      <c r="BY79" s="63"/>
      <c r="BZ79" s="64"/>
      <c r="CA79" s="65"/>
      <c r="CB79" s="66">
        <f t="shared" si="384"/>
        <v>0</v>
      </c>
      <c r="CC79" s="67">
        <f t="shared" si="385"/>
        <v>0</v>
      </c>
    </row>
    <row r="80" spans="1:81" s="4" customFormat="1" x14ac:dyDescent="0.2">
      <c r="A80" s="59">
        <f t="shared" si="354"/>
        <v>0</v>
      </c>
      <c r="B80" s="60">
        <f t="shared" si="355"/>
        <v>0</v>
      </c>
      <c r="C80" s="61"/>
      <c r="D80" s="62" t="s">
        <v>179</v>
      </c>
      <c r="E80" s="68"/>
      <c r="F80" s="228"/>
      <c r="G80" s="63"/>
      <c r="H80" s="64"/>
      <c r="I80" s="65"/>
      <c r="J80" s="66">
        <f t="shared" si="356"/>
        <v>0</v>
      </c>
      <c r="K80" s="67">
        <f t="shared" si="357"/>
        <v>0</v>
      </c>
      <c r="L80" s="63"/>
      <c r="M80" s="64"/>
      <c r="N80" s="65"/>
      <c r="O80" s="66">
        <f t="shared" si="358"/>
        <v>0</v>
      </c>
      <c r="P80" s="67">
        <f t="shared" si="359"/>
        <v>0</v>
      </c>
      <c r="Q80" s="63"/>
      <c r="R80" s="64"/>
      <c r="S80" s="65"/>
      <c r="T80" s="66">
        <f t="shared" si="360"/>
        <v>0</v>
      </c>
      <c r="U80" s="67">
        <f t="shared" si="361"/>
        <v>0</v>
      </c>
      <c r="V80" s="63"/>
      <c r="W80" s="64"/>
      <c r="X80" s="65"/>
      <c r="Y80" s="66">
        <f t="shared" si="362"/>
        <v>0</v>
      </c>
      <c r="Z80" s="67">
        <f t="shared" si="363"/>
        <v>0</v>
      </c>
      <c r="AA80" s="63"/>
      <c r="AB80" s="64"/>
      <c r="AC80" s="65"/>
      <c r="AD80" s="66">
        <f t="shared" si="364"/>
        <v>0</v>
      </c>
      <c r="AE80" s="67">
        <f t="shared" si="365"/>
        <v>0</v>
      </c>
      <c r="AF80" s="63"/>
      <c r="AG80" s="64"/>
      <c r="AH80" s="65"/>
      <c r="AI80" s="66">
        <f t="shared" si="366"/>
        <v>0</v>
      </c>
      <c r="AJ80" s="67">
        <f t="shared" si="367"/>
        <v>0</v>
      </c>
      <c r="AK80" s="63"/>
      <c r="AL80" s="64"/>
      <c r="AM80" s="65"/>
      <c r="AN80" s="66">
        <f t="shared" si="368"/>
        <v>0</v>
      </c>
      <c r="AO80" s="67">
        <f t="shared" si="369"/>
        <v>0</v>
      </c>
      <c r="AP80" s="63"/>
      <c r="AQ80" s="64"/>
      <c r="AR80" s="65"/>
      <c r="AS80" s="66">
        <f t="shared" si="370"/>
        <v>0</v>
      </c>
      <c r="AT80" s="67">
        <f t="shared" si="371"/>
        <v>0</v>
      </c>
      <c r="AU80" s="63"/>
      <c r="AV80" s="64"/>
      <c r="AW80" s="65"/>
      <c r="AX80" s="66">
        <f t="shared" si="372"/>
        <v>0</v>
      </c>
      <c r="AY80" s="67">
        <f t="shared" si="373"/>
        <v>0</v>
      </c>
      <c r="AZ80" s="63"/>
      <c r="BA80" s="64"/>
      <c r="BB80" s="65"/>
      <c r="BC80" s="66">
        <f t="shared" si="374"/>
        <v>0</v>
      </c>
      <c r="BD80" s="67">
        <f t="shared" si="375"/>
        <v>0</v>
      </c>
      <c r="BE80" s="63"/>
      <c r="BF80" s="64"/>
      <c r="BG80" s="65"/>
      <c r="BH80" s="66">
        <f t="shared" si="376"/>
        <v>0</v>
      </c>
      <c r="BI80" s="67">
        <f t="shared" si="377"/>
        <v>0</v>
      </c>
      <c r="BJ80" s="63"/>
      <c r="BK80" s="64"/>
      <c r="BL80" s="65"/>
      <c r="BM80" s="66">
        <f t="shared" si="378"/>
        <v>0</v>
      </c>
      <c r="BN80" s="67">
        <f t="shared" si="379"/>
        <v>0</v>
      </c>
      <c r="BO80" s="63"/>
      <c r="BP80" s="64"/>
      <c r="BQ80" s="65"/>
      <c r="BR80" s="66">
        <f t="shared" si="380"/>
        <v>0</v>
      </c>
      <c r="BS80" s="67">
        <f t="shared" si="381"/>
        <v>0</v>
      </c>
      <c r="BT80" s="63"/>
      <c r="BU80" s="64"/>
      <c r="BV80" s="65"/>
      <c r="BW80" s="66">
        <f t="shared" si="382"/>
        <v>0</v>
      </c>
      <c r="BX80" s="67">
        <f t="shared" si="383"/>
        <v>0</v>
      </c>
      <c r="BY80" s="63"/>
      <c r="BZ80" s="64"/>
      <c r="CA80" s="65"/>
      <c r="CB80" s="66">
        <f t="shared" si="384"/>
        <v>0</v>
      </c>
      <c r="CC80" s="67">
        <f t="shared" si="385"/>
        <v>0</v>
      </c>
    </row>
    <row r="81" spans="1:81" s="4" customFormat="1" x14ac:dyDescent="0.2">
      <c r="A81" s="59">
        <f t="shared" si="354"/>
        <v>0</v>
      </c>
      <c r="B81" s="60">
        <f t="shared" si="355"/>
        <v>0</v>
      </c>
      <c r="C81" s="61"/>
      <c r="D81" s="62" t="s">
        <v>180</v>
      </c>
      <c r="E81" s="68"/>
      <c r="F81" s="228"/>
      <c r="G81" s="63"/>
      <c r="H81" s="64"/>
      <c r="I81" s="65"/>
      <c r="J81" s="66">
        <f t="shared" si="356"/>
        <v>0</v>
      </c>
      <c r="K81" s="67">
        <f t="shared" si="357"/>
        <v>0</v>
      </c>
      <c r="L81" s="63"/>
      <c r="M81" s="64"/>
      <c r="N81" s="65"/>
      <c r="O81" s="66">
        <f t="shared" si="358"/>
        <v>0</v>
      </c>
      <c r="P81" s="67">
        <f t="shared" si="359"/>
        <v>0</v>
      </c>
      <c r="Q81" s="63"/>
      <c r="R81" s="64"/>
      <c r="S81" s="65"/>
      <c r="T81" s="66">
        <f t="shared" si="360"/>
        <v>0</v>
      </c>
      <c r="U81" s="67">
        <f t="shared" si="361"/>
        <v>0</v>
      </c>
      <c r="V81" s="63"/>
      <c r="W81" s="64"/>
      <c r="X81" s="65"/>
      <c r="Y81" s="66">
        <f t="shared" si="362"/>
        <v>0</v>
      </c>
      <c r="Z81" s="67">
        <f t="shared" si="363"/>
        <v>0</v>
      </c>
      <c r="AA81" s="63"/>
      <c r="AB81" s="64"/>
      <c r="AC81" s="65"/>
      <c r="AD81" s="66">
        <f t="shared" si="364"/>
        <v>0</v>
      </c>
      <c r="AE81" s="67">
        <f t="shared" si="365"/>
        <v>0</v>
      </c>
      <c r="AF81" s="63"/>
      <c r="AG81" s="64"/>
      <c r="AH81" s="65"/>
      <c r="AI81" s="66">
        <f t="shared" si="366"/>
        <v>0</v>
      </c>
      <c r="AJ81" s="67">
        <f t="shared" si="367"/>
        <v>0</v>
      </c>
      <c r="AK81" s="63"/>
      <c r="AL81" s="64"/>
      <c r="AM81" s="65"/>
      <c r="AN81" s="66">
        <f t="shared" si="368"/>
        <v>0</v>
      </c>
      <c r="AO81" s="67">
        <f t="shared" si="369"/>
        <v>0</v>
      </c>
      <c r="AP81" s="63"/>
      <c r="AQ81" s="64"/>
      <c r="AR81" s="65"/>
      <c r="AS81" s="66">
        <f t="shared" si="370"/>
        <v>0</v>
      </c>
      <c r="AT81" s="67">
        <f t="shared" si="371"/>
        <v>0</v>
      </c>
      <c r="AU81" s="63"/>
      <c r="AV81" s="64"/>
      <c r="AW81" s="65"/>
      <c r="AX81" s="66">
        <f t="shared" si="372"/>
        <v>0</v>
      </c>
      <c r="AY81" s="67">
        <f t="shared" si="373"/>
        <v>0</v>
      </c>
      <c r="AZ81" s="63"/>
      <c r="BA81" s="64"/>
      <c r="BB81" s="65"/>
      <c r="BC81" s="66">
        <f t="shared" si="374"/>
        <v>0</v>
      </c>
      <c r="BD81" s="67">
        <f t="shared" si="375"/>
        <v>0</v>
      </c>
      <c r="BE81" s="63"/>
      <c r="BF81" s="64"/>
      <c r="BG81" s="65"/>
      <c r="BH81" s="66">
        <f t="shared" si="376"/>
        <v>0</v>
      </c>
      <c r="BI81" s="67">
        <f t="shared" si="377"/>
        <v>0</v>
      </c>
      <c r="BJ81" s="63"/>
      <c r="BK81" s="64"/>
      <c r="BL81" s="65"/>
      <c r="BM81" s="66">
        <f t="shared" si="378"/>
        <v>0</v>
      </c>
      <c r="BN81" s="67">
        <f t="shared" si="379"/>
        <v>0</v>
      </c>
      <c r="BO81" s="63"/>
      <c r="BP81" s="64"/>
      <c r="BQ81" s="65"/>
      <c r="BR81" s="66">
        <f t="shared" si="380"/>
        <v>0</v>
      </c>
      <c r="BS81" s="67">
        <f t="shared" si="381"/>
        <v>0</v>
      </c>
      <c r="BT81" s="63"/>
      <c r="BU81" s="64"/>
      <c r="BV81" s="65"/>
      <c r="BW81" s="66">
        <f t="shared" si="382"/>
        <v>0</v>
      </c>
      <c r="BX81" s="67">
        <f t="shared" si="383"/>
        <v>0</v>
      </c>
      <c r="BY81" s="63"/>
      <c r="BZ81" s="64"/>
      <c r="CA81" s="65"/>
      <c r="CB81" s="66">
        <f t="shared" si="384"/>
        <v>0</v>
      </c>
      <c r="CC81" s="67">
        <f t="shared" si="385"/>
        <v>0</v>
      </c>
    </row>
    <row r="82" spans="1:81" s="4" customFormat="1" x14ac:dyDescent="0.2">
      <c r="A82" s="59">
        <f t="shared" si="354"/>
        <v>0</v>
      </c>
      <c r="B82" s="60">
        <f t="shared" si="355"/>
        <v>0</v>
      </c>
      <c r="C82" s="61"/>
      <c r="D82" s="62" t="s">
        <v>181</v>
      </c>
      <c r="E82" s="68"/>
      <c r="F82" s="228"/>
      <c r="G82" s="63"/>
      <c r="H82" s="64"/>
      <c r="I82" s="65"/>
      <c r="J82" s="66">
        <f t="shared" si="356"/>
        <v>0</v>
      </c>
      <c r="K82" s="67">
        <f t="shared" si="357"/>
        <v>0</v>
      </c>
      <c r="L82" s="63"/>
      <c r="M82" s="64"/>
      <c r="N82" s="65"/>
      <c r="O82" s="66">
        <f t="shared" si="358"/>
        <v>0</v>
      </c>
      <c r="P82" s="67">
        <f t="shared" si="359"/>
        <v>0</v>
      </c>
      <c r="Q82" s="63"/>
      <c r="R82" s="64"/>
      <c r="S82" s="65"/>
      <c r="T82" s="66">
        <f t="shared" si="360"/>
        <v>0</v>
      </c>
      <c r="U82" s="67">
        <f t="shared" si="361"/>
        <v>0</v>
      </c>
      <c r="V82" s="63"/>
      <c r="W82" s="64"/>
      <c r="X82" s="65"/>
      <c r="Y82" s="66">
        <f t="shared" si="362"/>
        <v>0</v>
      </c>
      <c r="Z82" s="67">
        <f t="shared" si="363"/>
        <v>0</v>
      </c>
      <c r="AA82" s="63"/>
      <c r="AB82" s="64"/>
      <c r="AC82" s="65"/>
      <c r="AD82" s="66">
        <f t="shared" si="364"/>
        <v>0</v>
      </c>
      <c r="AE82" s="67">
        <f t="shared" si="365"/>
        <v>0</v>
      </c>
      <c r="AF82" s="63"/>
      <c r="AG82" s="64"/>
      <c r="AH82" s="65"/>
      <c r="AI82" s="66">
        <f t="shared" si="366"/>
        <v>0</v>
      </c>
      <c r="AJ82" s="67">
        <f t="shared" si="367"/>
        <v>0</v>
      </c>
      <c r="AK82" s="63"/>
      <c r="AL82" s="64"/>
      <c r="AM82" s="65"/>
      <c r="AN82" s="66">
        <f t="shared" si="368"/>
        <v>0</v>
      </c>
      <c r="AO82" s="67">
        <f t="shared" si="369"/>
        <v>0</v>
      </c>
      <c r="AP82" s="63"/>
      <c r="AQ82" s="64"/>
      <c r="AR82" s="65"/>
      <c r="AS82" s="66">
        <f t="shared" si="370"/>
        <v>0</v>
      </c>
      <c r="AT82" s="67">
        <f t="shared" si="371"/>
        <v>0</v>
      </c>
      <c r="AU82" s="63"/>
      <c r="AV82" s="64"/>
      <c r="AW82" s="65"/>
      <c r="AX82" s="66">
        <f t="shared" si="372"/>
        <v>0</v>
      </c>
      <c r="AY82" s="67">
        <f t="shared" si="373"/>
        <v>0</v>
      </c>
      <c r="AZ82" s="63"/>
      <c r="BA82" s="64"/>
      <c r="BB82" s="65"/>
      <c r="BC82" s="66">
        <f t="shared" si="374"/>
        <v>0</v>
      </c>
      <c r="BD82" s="67">
        <f t="shared" si="375"/>
        <v>0</v>
      </c>
      <c r="BE82" s="63"/>
      <c r="BF82" s="64"/>
      <c r="BG82" s="65"/>
      <c r="BH82" s="66">
        <f t="shared" si="376"/>
        <v>0</v>
      </c>
      <c r="BI82" s="67">
        <f t="shared" si="377"/>
        <v>0</v>
      </c>
      <c r="BJ82" s="63"/>
      <c r="BK82" s="64"/>
      <c r="BL82" s="65"/>
      <c r="BM82" s="66">
        <f t="shared" si="378"/>
        <v>0</v>
      </c>
      <c r="BN82" s="67">
        <f t="shared" si="379"/>
        <v>0</v>
      </c>
      <c r="BO82" s="63"/>
      <c r="BP82" s="64"/>
      <c r="BQ82" s="65"/>
      <c r="BR82" s="66">
        <f t="shared" si="380"/>
        <v>0</v>
      </c>
      <c r="BS82" s="67">
        <f t="shared" si="381"/>
        <v>0</v>
      </c>
      <c r="BT82" s="63"/>
      <c r="BU82" s="64"/>
      <c r="BV82" s="65"/>
      <c r="BW82" s="66">
        <f t="shared" si="382"/>
        <v>0</v>
      </c>
      <c r="BX82" s="67">
        <f t="shared" si="383"/>
        <v>0</v>
      </c>
      <c r="BY82" s="63"/>
      <c r="BZ82" s="64"/>
      <c r="CA82" s="65"/>
      <c r="CB82" s="66">
        <f t="shared" si="384"/>
        <v>0</v>
      </c>
      <c r="CC82" s="67">
        <f t="shared" si="385"/>
        <v>0</v>
      </c>
    </row>
    <row r="83" spans="1:81" s="4" customFormat="1" ht="15" thickBot="1" x14ac:dyDescent="0.25">
      <c r="A83" s="76">
        <f t="shared" si="354"/>
        <v>0</v>
      </c>
      <c r="B83" s="77">
        <f t="shared" si="355"/>
        <v>0</v>
      </c>
      <c r="C83" s="78"/>
      <c r="D83" s="79" t="s">
        <v>182</v>
      </c>
      <c r="E83" s="80"/>
      <c r="F83" s="230"/>
      <c r="G83" s="63"/>
      <c r="H83" s="64"/>
      <c r="I83" s="65"/>
      <c r="J83" s="81">
        <f t="shared" si="356"/>
        <v>0</v>
      </c>
      <c r="K83" s="82">
        <f t="shared" si="357"/>
        <v>0</v>
      </c>
      <c r="L83" s="63"/>
      <c r="M83" s="64"/>
      <c r="N83" s="65"/>
      <c r="O83" s="81">
        <f t="shared" si="358"/>
        <v>0</v>
      </c>
      <c r="P83" s="82">
        <f t="shared" si="359"/>
        <v>0</v>
      </c>
      <c r="Q83" s="63"/>
      <c r="R83" s="64"/>
      <c r="S83" s="65"/>
      <c r="T83" s="81">
        <f t="shared" si="360"/>
        <v>0</v>
      </c>
      <c r="U83" s="82">
        <f t="shared" si="361"/>
        <v>0</v>
      </c>
      <c r="V83" s="63"/>
      <c r="W83" s="64"/>
      <c r="X83" s="65"/>
      <c r="Y83" s="81">
        <f t="shared" si="362"/>
        <v>0</v>
      </c>
      <c r="Z83" s="82">
        <f t="shared" si="363"/>
        <v>0</v>
      </c>
      <c r="AA83" s="63"/>
      <c r="AB83" s="64"/>
      <c r="AC83" s="65"/>
      <c r="AD83" s="81">
        <f t="shared" si="364"/>
        <v>0</v>
      </c>
      <c r="AE83" s="82">
        <f t="shared" si="365"/>
        <v>0</v>
      </c>
      <c r="AF83" s="63"/>
      <c r="AG83" s="64"/>
      <c r="AH83" s="65"/>
      <c r="AI83" s="81">
        <f t="shared" si="366"/>
        <v>0</v>
      </c>
      <c r="AJ83" s="82">
        <f t="shared" si="367"/>
        <v>0</v>
      </c>
      <c r="AK83" s="63"/>
      <c r="AL83" s="64"/>
      <c r="AM83" s="65"/>
      <c r="AN83" s="81">
        <f t="shared" si="368"/>
        <v>0</v>
      </c>
      <c r="AO83" s="82">
        <f t="shared" si="369"/>
        <v>0</v>
      </c>
      <c r="AP83" s="63"/>
      <c r="AQ83" s="64"/>
      <c r="AR83" s="65"/>
      <c r="AS83" s="81">
        <f t="shared" si="370"/>
        <v>0</v>
      </c>
      <c r="AT83" s="82">
        <f t="shared" si="371"/>
        <v>0</v>
      </c>
      <c r="AU83" s="63"/>
      <c r="AV83" s="64"/>
      <c r="AW83" s="65"/>
      <c r="AX83" s="81">
        <f t="shared" si="372"/>
        <v>0</v>
      </c>
      <c r="AY83" s="82">
        <f t="shared" si="373"/>
        <v>0</v>
      </c>
      <c r="AZ83" s="63"/>
      <c r="BA83" s="64"/>
      <c r="BB83" s="65"/>
      <c r="BC83" s="81">
        <f t="shared" si="374"/>
        <v>0</v>
      </c>
      <c r="BD83" s="82">
        <f t="shared" si="375"/>
        <v>0</v>
      </c>
      <c r="BE83" s="63"/>
      <c r="BF83" s="64"/>
      <c r="BG83" s="65"/>
      <c r="BH83" s="81">
        <f t="shared" si="376"/>
        <v>0</v>
      </c>
      <c r="BI83" s="82">
        <f t="shared" si="377"/>
        <v>0</v>
      </c>
      <c r="BJ83" s="63"/>
      <c r="BK83" s="64"/>
      <c r="BL83" s="65"/>
      <c r="BM83" s="81">
        <f t="shared" si="378"/>
        <v>0</v>
      </c>
      <c r="BN83" s="82">
        <f t="shared" si="379"/>
        <v>0</v>
      </c>
      <c r="BO83" s="63"/>
      <c r="BP83" s="64"/>
      <c r="BQ83" s="65"/>
      <c r="BR83" s="81">
        <f t="shared" si="380"/>
        <v>0</v>
      </c>
      <c r="BS83" s="82">
        <f t="shared" si="381"/>
        <v>0</v>
      </c>
      <c r="BT83" s="63"/>
      <c r="BU83" s="64"/>
      <c r="BV83" s="65"/>
      <c r="BW83" s="81">
        <f t="shared" si="382"/>
        <v>0</v>
      </c>
      <c r="BX83" s="82">
        <f t="shared" si="383"/>
        <v>0</v>
      </c>
      <c r="BY83" s="63"/>
      <c r="BZ83" s="64"/>
      <c r="CA83" s="65"/>
      <c r="CB83" s="81">
        <f t="shared" si="384"/>
        <v>0</v>
      </c>
      <c r="CC83" s="82">
        <f t="shared" si="385"/>
        <v>0</v>
      </c>
    </row>
  </sheetData>
  <mergeCells count="19">
    <mergeCell ref="G4:K4"/>
    <mergeCell ref="L4:P4"/>
    <mergeCell ref="Q4:U4"/>
    <mergeCell ref="D1:E1"/>
    <mergeCell ref="BT4:BX4"/>
    <mergeCell ref="BY4:CC4"/>
    <mergeCell ref="V4:Z4"/>
    <mergeCell ref="AA4:AE4"/>
    <mergeCell ref="AF4:AJ4"/>
    <mergeCell ref="AK4:AO4"/>
    <mergeCell ref="AP4:AT4"/>
    <mergeCell ref="AU4:AY4"/>
    <mergeCell ref="AZ4:BD4"/>
    <mergeCell ref="BE4:BI4"/>
    <mergeCell ref="BJ4:BN4"/>
    <mergeCell ref="BO4:BS4"/>
    <mergeCell ref="D2:E2"/>
    <mergeCell ref="D3:E3"/>
    <mergeCell ref="F4:F5"/>
  </mergeCells>
  <hyperlinks>
    <hyperlink ref="A2" location="'Project Summation'!A1" display="'Project Summation'!A1" xr:uid="{356C8549-9BBE-41E8-93B9-D6FF975698B0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1A76B2-6E5C-4D84-A4D1-4E8A978412B5}">
  <dimension ref="A1:CC75"/>
  <sheetViews>
    <sheetView zoomScale="115" zoomScaleNormal="100" workbookViewId="0">
      <pane xSplit="5" ySplit="6" topLeftCell="F7" activePane="bottomRight" state="frozen"/>
      <selection pane="topRight" activeCell="E10" sqref="E10"/>
      <selection pane="bottomLeft" activeCell="E10" sqref="E10"/>
      <selection pane="bottomRight" activeCell="C7" sqref="C7"/>
    </sheetView>
  </sheetViews>
  <sheetFormatPr defaultColWidth="10.85546875" defaultRowHeight="14.25" x14ac:dyDescent="0.2"/>
  <cols>
    <col min="1" max="1" width="25.28515625" style="4" customWidth="1"/>
    <col min="2" max="2" width="24.85546875" style="4" customWidth="1"/>
    <col min="3" max="3" width="24.28515625" style="108" customWidth="1"/>
    <col min="4" max="4" width="8.42578125" style="4" customWidth="1"/>
    <col min="5" max="5" width="55.140625" style="4" customWidth="1"/>
    <col min="6" max="6" width="37.140625" style="170" customWidth="1"/>
    <col min="7" max="8" width="19.28515625" style="9" customWidth="1"/>
    <col min="9" max="9" width="7.140625" style="9" customWidth="1"/>
    <col min="10" max="13" width="19.28515625" style="9" customWidth="1"/>
    <col min="14" max="14" width="7.140625" style="9" customWidth="1"/>
    <col min="15" max="18" width="19.28515625" style="9" customWidth="1"/>
    <col min="19" max="19" width="7.140625" style="9" customWidth="1"/>
    <col min="20" max="23" width="19.28515625" style="9" customWidth="1"/>
    <col min="24" max="24" width="7.140625" style="9" customWidth="1"/>
    <col min="25" max="28" width="19.28515625" style="9" customWidth="1"/>
    <col min="29" max="29" width="7.85546875" style="9" customWidth="1"/>
    <col min="30" max="31" width="19.28515625" style="9" customWidth="1"/>
    <col min="32" max="33" width="19.28515625" style="4" customWidth="1"/>
    <col min="34" max="34" width="7.85546875" style="4" customWidth="1"/>
    <col min="35" max="38" width="19.28515625" style="4" customWidth="1"/>
    <col min="39" max="39" width="7.85546875" style="4" customWidth="1"/>
    <col min="40" max="43" width="19.28515625" style="4" customWidth="1"/>
    <col min="44" max="44" width="7.140625" style="4" customWidth="1"/>
    <col min="45" max="48" width="19.28515625" style="4" customWidth="1"/>
    <col min="49" max="49" width="7.140625" style="4" customWidth="1"/>
    <col min="50" max="53" width="19.28515625" style="4" customWidth="1"/>
    <col min="54" max="54" width="7.140625" style="4" customWidth="1"/>
    <col min="55" max="58" width="19.28515625" style="4" customWidth="1"/>
    <col min="59" max="59" width="7.140625" style="4" customWidth="1"/>
    <col min="60" max="63" width="19.28515625" style="4" customWidth="1"/>
    <col min="64" max="64" width="7.140625" style="4" customWidth="1"/>
    <col min="65" max="68" width="19.28515625" style="4" customWidth="1"/>
    <col min="69" max="69" width="7.140625" style="4" customWidth="1"/>
    <col min="70" max="73" width="19.28515625" style="4" customWidth="1"/>
    <col min="74" max="74" width="7.140625" style="4" customWidth="1"/>
    <col min="75" max="78" width="19.28515625" style="4" customWidth="1"/>
    <col min="79" max="79" width="7.140625" style="4" customWidth="1"/>
    <col min="80" max="81" width="19.28515625" style="4" customWidth="1"/>
    <col min="82" max="202" width="10.85546875" style="4"/>
    <col min="203" max="204" width="19.28515625" style="4" customWidth="1"/>
    <col min="205" max="205" width="10" style="4" customWidth="1"/>
    <col min="206" max="206" width="8.42578125" style="4" customWidth="1"/>
    <col min="207" max="208" width="52.28515625" style="4" customWidth="1"/>
    <col min="209" max="210" width="19.28515625" style="4" customWidth="1"/>
    <col min="211" max="211" width="7.140625" style="4" customWidth="1"/>
    <col min="212" max="215" width="19.28515625" style="4" customWidth="1"/>
    <col min="216" max="216" width="7.140625" style="4" customWidth="1"/>
    <col min="217" max="220" width="19.28515625" style="4" customWidth="1"/>
    <col min="221" max="221" width="7.140625" style="4" customWidth="1"/>
    <col min="222" max="225" width="19.28515625" style="4" customWidth="1"/>
    <col min="226" max="226" width="7.140625" style="4" customWidth="1"/>
    <col min="227" max="230" width="19.28515625" style="4" customWidth="1"/>
    <col min="231" max="231" width="7.140625" style="4" customWidth="1"/>
    <col min="232" max="235" width="19.28515625" style="4" customWidth="1"/>
    <col min="236" max="236" width="7.140625" style="4" customWidth="1"/>
    <col min="237" max="240" width="19.28515625" style="4" customWidth="1"/>
    <col min="241" max="241" width="7.140625" style="4" customWidth="1"/>
    <col min="242" max="245" width="19.28515625" style="4" customWidth="1"/>
    <col min="246" max="246" width="7.140625" style="4" customWidth="1"/>
    <col min="247" max="250" width="19.28515625" style="4" customWidth="1"/>
    <col min="251" max="251" width="7.140625" style="4" customWidth="1"/>
    <col min="252" max="255" width="19.28515625" style="4" customWidth="1"/>
    <col min="256" max="256" width="7.140625" style="4" customWidth="1"/>
    <col min="257" max="260" width="19.28515625" style="4" customWidth="1"/>
    <col min="261" max="261" width="7.140625" style="4" customWidth="1"/>
    <col min="262" max="265" width="19.28515625" style="4" customWidth="1"/>
    <col min="266" max="266" width="7.140625" style="4" customWidth="1"/>
    <col min="267" max="270" width="19.28515625" style="4" customWidth="1"/>
    <col min="271" max="271" width="7.140625" style="4" customWidth="1"/>
    <col min="272" max="275" width="19.28515625" style="4" customWidth="1"/>
    <col min="276" max="276" width="7.140625" style="4" customWidth="1"/>
    <col min="277" max="280" width="19.28515625" style="4" customWidth="1"/>
    <col min="281" max="281" width="7.140625" style="4" customWidth="1"/>
    <col min="282" max="283" width="19.28515625" style="4" customWidth="1"/>
    <col min="284" max="458" width="10.85546875" style="4"/>
    <col min="459" max="460" width="19.28515625" style="4" customWidth="1"/>
    <col min="461" max="461" width="10" style="4" customWidth="1"/>
    <col min="462" max="462" width="8.42578125" style="4" customWidth="1"/>
    <col min="463" max="464" width="52.28515625" style="4" customWidth="1"/>
    <col min="465" max="466" width="19.28515625" style="4" customWidth="1"/>
    <col min="467" max="467" width="7.140625" style="4" customWidth="1"/>
    <col min="468" max="471" width="19.28515625" style="4" customWidth="1"/>
    <col min="472" max="472" width="7.140625" style="4" customWidth="1"/>
    <col min="473" max="476" width="19.28515625" style="4" customWidth="1"/>
    <col min="477" max="477" width="7.140625" style="4" customWidth="1"/>
    <col min="478" max="481" width="19.28515625" style="4" customWidth="1"/>
    <col min="482" max="482" width="7.140625" style="4" customWidth="1"/>
    <col min="483" max="486" width="19.28515625" style="4" customWidth="1"/>
    <col min="487" max="487" width="7.140625" style="4" customWidth="1"/>
    <col min="488" max="491" width="19.28515625" style="4" customWidth="1"/>
    <col min="492" max="492" width="7.140625" style="4" customWidth="1"/>
    <col min="493" max="496" width="19.28515625" style="4" customWidth="1"/>
    <col min="497" max="497" width="7.140625" style="4" customWidth="1"/>
    <col min="498" max="501" width="19.28515625" style="4" customWidth="1"/>
    <col min="502" max="502" width="7.140625" style="4" customWidth="1"/>
    <col min="503" max="506" width="19.28515625" style="4" customWidth="1"/>
    <col min="507" max="507" width="7.140625" style="4" customWidth="1"/>
    <col min="508" max="511" width="19.28515625" style="4" customWidth="1"/>
    <col min="512" max="512" width="7.140625" style="4" customWidth="1"/>
    <col min="513" max="516" width="19.28515625" style="4" customWidth="1"/>
    <col min="517" max="517" width="7.140625" style="4" customWidth="1"/>
    <col min="518" max="521" width="19.28515625" style="4" customWidth="1"/>
    <col min="522" max="522" width="7.140625" style="4" customWidth="1"/>
    <col min="523" max="526" width="19.28515625" style="4" customWidth="1"/>
    <col min="527" max="527" width="7.140625" style="4" customWidth="1"/>
    <col min="528" max="531" width="19.28515625" style="4" customWidth="1"/>
    <col min="532" max="532" width="7.140625" style="4" customWidth="1"/>
    <col min="533" max="536" width="19.28515625" style="4" customWidth="1"/>
    <col min="537" max="537" width="7.140625" style="4" customWidth="1"/>
    <col min="538" max="539" width="19.28515625" style="4" customWidth="1"/>
    <col min="540" max="714" width="10.85546875" style="4"/>
    <col min="715" max="716" width="19.28515625" style="4" customWidth="1"/>
    <col min="717" max="717" width="10" style="4" customWidth="1"/>
    <col min="718" max="718" width="8.42578125" style="4" customWidth="1"/>
    <col min="719" max="720" width="52.28515625" style="4" customWidth="1"/>
    <col min="721" max="722" width="19.28515625" style="4" customWidth="1"/>
    <col min="723" max="723" width="7.140625" style="4" customWidth="1"/>
    <col min="724" max="727" width="19.28515625" style="4" customWidth="1"/>
    <col min="728" max="728" width="7.140625" style="4" customWidth="1"/>
    <col min="729" max="732" width="19.28515625" style="4" customWidth="1"/>
    <col min="733" max="733" width="7.140625" style="4" customWidth="1"/>
    <col min="734" max="737" width="19.28515625" style="4" customWidth="1"/>
    <col min="738" max="738" width="7.140625" style="4" customWidth="1"/>
    <col min="739" max="742" width="19.28515625" style="4" customWidth="1"/>
    <col min="743" max="743" width="7.140625" style="4" customWidth="1"/>
    <col min="744" max="747" width="19.28515625" style="4" customWidth="1"/>
    <col min="748" max="748" width="7.140625" style="4" customWidth="1"/>
    <col min="749" max="752" width="19.28515625" style="4" customWidth="1"/>
    <col min="753" max="753" width="7.140625" style="4" customWidth="1"/>
    <col min="754" max="757" width="19.28515625" style="4" customWidth="1"/>
    <col min="758" max="758" width="7.140625" style="4" customWidth="1"/>
    <col min="759" max="762" width="19.28515625" style="4" customWidth="1"/>
    <col min="763" max="763" width="7.140625" style="4" customWidth="1"/>
    <col min="764" max="767" width="19.28515625" style="4" customWidth="1"/>
    <col min="768" max="768" width="7.140625" style="4" customWidth="1"/>
    <col min="769" max="772" width="19.28515625" style="4" customWidth="1"/>
    <col min="773" max="773" width="7.140625" style="4" customWidth="1"/>
    <col min="774" max="777" width="19.28515625" style="4" customWidth="1"/>
    <col min="778" max="778" width="7.140625" style="4" customWidth="1"/>
    <col min="779" max="782" width="19.28515625" style="4" customWidth="1"/>
    <col min="783" max="783" width="7.140625" style="4" customWidth="1"/>
    <col min="784" max="787" width="19.28515625" style="4" customWidth="1"/>
    <col min="788" max="788" width="7.140625" style="4" customWidth="1"/>
    <col min="789" max="792" width="19.28515625" style="4" customWidth="1"/>
    <col min="793" max="793" width="7.140625" style="4" customWidth="1"/>
    <col min="794" max="795" width="19.28515625" style="4" customWidth="1"/>
    <col min="796" max="970" width="10.85546875" style="4"/>
    <col min="971" max="972" width="19.28515625" style="4" customWidth="1"/>
    <col min="973" max="973" width="10" style="4" customWidth="1"/>
    <col min="974" max="974" width="8.42578125" style="4" customWidth="1"/>
    <col min="975" max="976" width="52.28515625" style="4" customWidth="1"/>
    <col min="977" max="978" width="19.28515625" style="4" customWidth="1"/>
    <col min="979" max="979" width="7.140625" style="4" customWidth="1"/>
    <col min="980" max="983" width="19.28515625" style="4" customWidth="1"/>
    <col min="984" max="984" width="7.140625" style="4" customWidth="1"/>
    <col min="985" max="988" width="19.28515625" style="4" customWidth="1"/>
    <col min="989" max="989" width="7.140625" style="4" customWidth="1"/>
    <col min="990" max="993" width="19.28515625" style="4" customWidth="1"/>
    <col min="994" max="994" width="7.140625" style="4" customWidth="1"/>
    <col min="995" max="998" width="19.28515625" style="4" customWidth="1"/>
    <col min="999" max="999" width="7.140625" style="4" customWidth="1"/>
    <col min="1000" max="1003" width="19.28515625" style="4" customWidth="1"/>
    <col min="1004" max="1004" width="7.140625" style="4" customWidth="1"/>
    <col min="1005" max="1008" width="19.28515625" style="4" customWidth="1"/>
    <col min="1009" max="1009" width="7.140625" style="4" customWidth="1"/>
    <col min="1010" max="1013" width="19.28515625" style="4" customWidth="1"/>
    <col min="1014" max="1014" width="7.140625" style="4" customWidth="1"/>
    <col min="1015" max="1018" width="19.28515625" style="4" customWidth="1"/>
    <col min="1019" max="1019" width="7.140625" style="4" customWidth="1"/>
    <col min="1020" max="1023" width="19.28515625" style="4" customWidth="1"/>
    <col min="1024" max="1024" width="7.140625" style="4" customWidth="1"/>
    <col min="1025" max="1028" width="19.28515625" style="4" customWidth="1"/>
    <col min="1029" max="1029" width="7.140625" style="4" customWidth="1"/>
    <col min="1030" max="1033" width="19.28515625" style="4" customWidth="1"/>
    <col min="1034" max="1034" width="7.140625" style="4" customWidth="1"/>
    <col min="1035" max="1038" width="19.28515625" style="4" customWidth="1"/>
    <col min="1039" max="1039" width="7.140625" style="4" customWidth="1"/>
    <col min="1040" max="1043" width="19.28515625" style="4" customWidth="1"/>
    <col min="1044" max="1044" width="7.140625" style="4" customWidth="1"/>
    <col min="1045" max="1048" width="19.28515625" style="4" customWidth="1"/>
    <col min="1049" max="1049" width="7.140625" style="4" customWidth="1"/>
    <col min="1050" max="1051" width="19.28515625" style="4" customWidth="1"/>
    <col min="1052" max="1226" width="10.85546875" style="4"/>
    <col min="1227" max="1228" width="19.28515625" style="4" customWidth="1"/>
    <col min="1229" max="1229" width="10" style="4" customWidth="1"/>
    <col min="1230" max="1230" width="8.42578125" style="4" customWidth="1"/>
    <col min="1231" max="1232" width="52.28515625" style="4" customWidth="1"/>
    <col min="1233" max="1234" width="19.28515625" style="4" customWidth="1"/>
    <col min="1235" max="1235" width="7.140625" style="4" customWidth="1"/>
    <col min="1236" max="1239" width="19.28515625" style="4" customWidth="1"/>
    <col min="1240" max="1240" width="7.140625" style="4" customWidth="1"/>
    <col min="1241" max="1244" width="19.28515625" style="4" customWidth="1"/>
    <col min="1245" max="1245" width="7.140625" style="4" customWidth="1"/>
    <col min="1246" max="1249" width="19.28515625" style="4" customWidth="1"/>
    <col min="1250" max="1250" width="7.140625" style="4" customWidth="1"/>
    <col min="1251" max="1254" width="19.28515625" style="4" customWidth="1"/>
    <col min="1255" max="1255" width="7.140625" style="4" customWidth="1"/>
    <col min="1256" max="1259" width="19.28515625" style="4" customWidth="1"/>
    <col min="1260" max="1260" width="7.140625" style="4" customWidth="1"/>
    <col min="1261" max="1264" width="19.28515625" style="4" customWidth="1"/>
    <col min="1265" max="1265" width="7.140625" style="4" customWidth="1"/>
    <col min="1266" max="1269" width="19.28515625" style="4" customWidth="1"/>
    <col min="1270" max="1270" width="7.140625" style="4" customWidth="1"/>
    <col min="1271" max="1274" width="19.28515625" style="4" customWidth="1"/>
    <col min="1275" max="1275" width="7.140625" style="4" customWidth="1"/>
    <col min="1276" max="1279" width="19.28515625" style="4" customWidth="1"/>
    <col min="1280" max="1280" width="7.140625" style="4" customWidth="1"/>
    <col min="1281" max="1284" width="19.28515625" style="4" customWidth="1"/>
    <col min="1285" max="1285" width="7.140625" style="4" customWidth="1"/>
    <col min="1286" max="1289" width="19.28515625" style="4" customWidth="1"/>
    <col min="1290" max="1290" width="7.140625" style="4" customWidth="1"/>
    <col min="1291" max="1294" width="19.28515625" style="4" customWidth="1"/>
    <col min="1295" max="1295" width="7.140625" style="4" customWidth="1"/>
    <col min="1296" max="1299" width="19.28515625" style="4" customWidth="1"/>
    <col min="1300" max="1300" width="7.140625" style="4" customWidth="1"/>
    <col min="1301" max="1304" width="19.28515625" style="4" customWidth="1"/>
    <col min="1305" max="1305" width="7.140625" style="4" customWidth="1"/>
    <col min="1306" max="1307" width="19.28515625" style="4" customWidth="1"/>
    <col min="1308" max="1482" width="10.85546875" style="4"/>
    <col min="1483" max="1484" width="19.28515625" style="4" customWidth="1"/>
    <col min="1485" max="1485" width="10" style="4" customWidth="1"/>
    <col min="1486" max="1486" width="8.42578125" style="4" customWidth="1"/>
    <col min="1487" max="1488" width="52.28515625" style="4" customWidth="1"/>
    <col min="1489" max="1490" width="19.28515625" style="4" customWidth="1"/>
    <col min="1491" max="1491" width="7.140625" style="4" customWidth="1"/>
    <col min="1492" max="1495" width="19.28515625" style="4" customWidth="1"/>
    <col min="1496" max="1496" width="7.140625" style="4" customWidth="1"/>
    <col min="1497" max="1500" width="19.28515625" style="4" customWidth="1"/>
    <col min="1501" max="1501" width="7.140625" style="4" customWidth="1"/>
    <col min="1502" max="1505" width="19.28515625" style="4" customWidth="1"/>
    <col min="1506" max="1506" width="7.140625" style="4" customWidth="1"/>
    <col min="1507" max="1510" width="19.28515625" style="4" customWidth="1"/>
    <col min="1511" max="1511" width="7.140625" style="4" customWidth="1"/>
    <col min="1512" max="1515" width="19.28515625" style="4" customWidth="1"/>
    <col min="1516" max="1516" width="7.140625" style="4" customWidth="1"/>
    <col min="1517" max="1520" width="19.28515625" style="4" customWidth="1"/>
    <col min="1521" max="1521" width="7.140625" style="4" customWidth="1"/>
    <col min="1522" max="1525" width="19.28515625" style="4" customWidth="1"/>
    <col min="1526" max="1526" width="7.140625" style="4" customWidth="1"/>
    <col min="1527" max="1530" width="19.28515625" style="4" customWidth="1"/>
    <col min="1531" max="1531" width="7.140625" style="4" customWidth="1"/>
    <col min="1532" max="1535" width="19.28515625" style="4" customWidth="1"/>
    <col min="1536" max="1536" width="7.140625" style="4" customWidth="1"/>
    <col min="1537" max="1540" width="19.28515625" style="4" customWidth="1"/>
    <col min="1541" max="1541" width="7.140625" style="4" customWidth="1"/>
    <col min="1542" max="1545" width="19.28515625" style="4" customWidth="1"/>
    <col min="1546" max="1546" width="7.140625" style="4" customWidth="1"/>
    <col min="1547" max="1550" width="19.28515625" style="4" customWidth="1"/>
    <col min="1551" max="1551" width="7.140625" style="4" customWidth="1"/>
    <col min="1552" max="1555" width="19.28515625" style="4" customWidth="1"/>
    <col min="1556" max="1556" width="7.140625" style="4" customWidth="1"/>
    <col min="1557" max="1560" width="19.28515625" style="4" customWidth="1"/>
    <col min="1561" max="1561" width="7.140625" style="4" customWidth="1"/>
    <col min="1562" max="1563" width="19.28515625" style="4" customWidth="1"/>
    <col min="1564" max="1738" width="10.85546875" style="4"/>
    <col min="1739" max="1740" width="19.28515625" style="4" customWidth="1"/>
    <col min="1741" max="1741" width="10" style="4" customWidth="1"/>
    <col min="1742" max="1742" width="8.42578125" style="4" customWidth="1"/>
    <col min="1743" max="1744" width="52.28515625" style="4" customWidth="1"/>
    <col min="1745" max="1746" width="19.28515625" style="4" customWidth="1"/>
    <col min="1747" max="1747" width="7.140625" style="4" customWidth="1"/>
    <col min="1748" max="1751" width="19.28515625" style="4" customWidth="1"/>
    <col min="1752" max="1752" width="7.140625" style="4" customWidth="1"/>
    <col min="1753" max="1756" width="19.28515625" style="4" customWidth="1"/>
    <col min="1757" max="1757" width="7.140625" style="4" customWidth="1"/>
    <col min="1758" max="1761" width="19.28515625" style="4" customWidth="1"/>
    <col min="1762" max="1762" width="7.140625" style="4" customWidth="1"/>
    <col min="1763" max="1766" width="19.28515625" style="4" customWidth="1"/>
    <col min="1767" max="1767" width="7.140625" style="4" customWidth="1"/>
    <col min="1768" max="1771" width="19.28515625" style="4" customWidth="1"/>
    <col min="1772" max="1772" width="7.140625" style="4" customWidth="1"/>
    <col min="1773" max="1776" width="19.28515625" style="4" customWidth="1"/>
    <col min="1777" max="1777" width="7.140625" style="4" customWidth="1"/>
    <col min="1778" max="1781" width="19.28515625" style="4" customWidth="1"/>
    <col min="1782" max="1782" width="7.140625" style="4" customWidth="1"/>
    <col min="1783" max="1786" width="19.28515625" style="4" customWidth="1"/>
    <col min="1787" max="1787" width="7.140625" style="4" customWidth="1"/>
    <col min="1788" max="1791" width="19.28515625" style="4" customWidth="1"/>
    <col min="1792" max="1792" width="7.140625" style="4" customWidth="1"/>
    <col min="1793" max="1796" width="19.28515625" style="4" customWidth="1"/>
    <col min="1797" max="1797" width="7.140625" style="4" customWidth="1"/>
    <col min="1798" max="1801" width="19.28515625" style="4" customWidth="1"/>
    <col min="1802" max="1802" width="7.140625" style="4" customWidth="1"/>
    <col min="1803" max="1806" width="19.28515625" style="4" customWidth="1"/>
    <col min="1807" max="1807" width="7.140625" style="4" customWidth="1"/>
    <col min="1808" max="1811" width="19.28515625" style="4" customWidth="1"/>
    <col min="1812" max="1812" width="7.140625" style="4" customWidth="1"/>
    <col min="1813" max="1816" width="19.28515625" style="4" customWidth="1"/>
    <col min="1817" max="1817" width="7.140625" style="4" customWidth="1"/>
    <col min="1818" max="1819" width="19.28515625" style="4" customWidth="1"/>
    <col min="1820" max="1994" width="10.85546875" style="4"/>
    <col min="1995" max="1996" width="19.28515625" style="4" customWidth="1"/>
    <col min="1997" max="1997" width="10" style="4" customWidth="1"/>
    <col min="1998" max="1998" width="8.42578125" style="4" customWidth="1"/>
    <col min="1999" max="2000" width="52.28515625" style="4" customWidth="1"/>
    <col min="2001" max="2002" width="19.28515625" style="4" customWidth="1"/>
    <col min="2003" max="2003" width="7.140625" style="4" customWidth="1"/>
    <col min="2004" max="2007" width="19.28515625" style="4" customWidth="1"/>
    <col min="2008" max="2008" width="7.140625" style="4" customWidth="1"/>
    <col min="2009" max="2012" width="19.28515625" style="4" customWidth="1"/>
    <col min="2013" max="2013" width="7.140625" style="4" customWidth="1"/>
    <col min="2014" max="2017" width="19.28515625" style="4" customWidth="1"/>
    <col min="2018" max="2018" width="7.140625" style="4" customWidth="1"/>
    <col min="2019" max="2022" width="19.28515625" style="4" customWidth="1"/>
    <col min="2023" max="2023" width="7.140625" style="4" customWidth="1"/>
    <col min="2024" max="2027" width="19.28515625" style="4" customWidth="1"/>
    <col min="2028" max="2028" width="7.140625" style="4" customWidth="1"/>
    <col min="2029" max="2032" width="19.28515625" style="4" customWidth="1"/>
    <col min="2033" max="2033" width="7.140625" style="4" customWidth="1"/>
    <col min="2034" max="2037" width="19.28515625" style="4" customWidth="1"/>
    <col min="2038" max="2038" width="7.140625" style="4" customWidth="1"/>
    <col min="2039" max="2042" width="19.28515625" style="4" customWidth="1"/>
    <col min="2043" max="2043" width="7.140625" style="4" customWidth="1"/>
    <col min="2044" max="2047" width="19.28515625" style="4" customWidth="1"/>
    <col min="2048" max="2048" width="7.140625" style="4" customWidth="1"/>
    <col min="2049" max="2052" width="19.28515625" style="4" customWidth="1"/>
    <col min="2053" max="2053" width="7.140625" style="4" customWidth="1"/>
    <col min="2054" max="2057" width="19.28515625" style="4" customWidth="1"/>
    <col min="2058" max="2058" width="7.140625" style="4" customWidth="1"/>
    <col min="2059" max="2062" width="19.28515625" style="4" customWidth="1"/>
    <col min="2063" max="2063" width="7.140625" style="4" customWidth="1"/>
    <col min="2064" max="2067" width="19.28515625" style="4" customWidth="1"/>
    <col min="2068" max="2068" width="7.140625" style="4" customWidth="1"/>
    <col min="2069" max="2072" width="19.28515625" style="4" customWidth="1"/>
    <col min="2073" max="2073" width="7.140625" style="4" customWidth="1"/>
    <col min="2074" max="2075" width="19.28515625" style="4" customWidth="1"/>
    <col min="2076" max="2250" width="10.85546875" style="4"/>
    <col min="2251" max="2252" width="19.28515625" style="4" customWidth="1"/>
    <col min="2253" max="2253" width="10" style="4" customWidth="1"/>
    <col min="2254" max="2254" width="8.42578125" style="4" customWidth="1"/>
    <col min="2255" max="2256" width="52.28515625" style="4" customWidth="1"/>
    <col min="2257" max="2258" width="19.28515625" style="4" customWidth="1"/>
    <col min="2259" max="2259" width="7.140625" style="4" customWidth="1"/>
    <col min="2260" max="2263" width="19.28515625" style="4" customWidth="1"/>
    <col min="2264" max="2264" width="7.140625" style="4" customWidth="1"/>
    <col min="2265" max="2268" width="19.28515625" style="4" customWidth="1"/>
    <col min="2269" max="2269" width="7.140625" style="4" customWidth="1"/>
    <col min="2270" max="2273" width="19.28515625" style="4" customWidth="1"/>
    <col min="2274" max="2274" width="7.140625" style="4" customWidth="1"/>
    <col min="2275" max="2278" width="19.28515625" style="4" customWidth="1"/>
    <col min="2279" max="2279" width="7.140625" style="4" customWidth="1"/>
    <col min="2280" max="2283" width="19.28515625" style="4" customWidth="1"/>
    <col min="2284" max="2284" width="7.140625" style="4" customWidth="1"/>
    <col min="2285" max="2288" width="19.28515625" style="4" customWidth="1"/>
    <col min="2289" max="2289" width="7.140625" style="4" customWidth="1"/>
    <col min="2290" max="2293" width="19.28515625" style="4" customWidth="1"/>
    <col min="2294" max="2294" width="7.140625" style="4" customWidth="1"/>
    <col min="2295" max="2298" width="19.28515625" style="4" customWidth="1"/>
    <col min="2299" max="2299" width="7.140625" style="4" customWidth="1"/>
    <col min="2300" max="2303" width="19.28515625" style="4" customWidth="1"/>
    <col min="2304" max="2304" width="7.140625" style="4" customWidth="1"/>
    <col min="2305" max="2308" width="19.28515625" style="4" customWidth="1"/>
    <col min="2309" max="2309" width="7.140625" style="4" customWidth="1"/>
    <col min="2310" max="2313" width="19.28515625" style="4" customWidth="1"/>
    <col min="2314" max="2314" width="7.140625" style="4" customWidth="1"/>
    <col min="2315" max="2318" width="19.28515625" style="4" customWidth="1"/>
    <col min="2319" max="2319" width="7.140625" style="4" customWidth="1"/>
    <col min="2320" max="2323" width="19.28515625" style="4" customWidth="1"/>
    <col min="2324" max="2324" width="7.140625" style="4" customWidth="1"/>
    <col min="2325" max="2328" width="19.28515625" style="4" customWidth="1"/>
    <col min="2329" max="2329" width="7.140625" style="4" customWidth="1"/>
    <col min="2330" max="2331" width="19.28515625" style="4" customWidth="1"/>
    <col min="2332" max="2506" width="10.85546875" style="4"/>
    <col min="2507" max="2508" width="19.28515625" style="4" customWidth="1"/>
    <col min="2509" max="2509" width="10" style="4" customWidth="1"/>
    <col min="2510" max="2510" width="8.42578125" style="4" customWidth="1"/>
    <col min="2511" max="2512" width="52.28515625" style="4" customWidth="1"/>
    <col min="2513" max="2514" width="19.28515625" style="4" customWidth="1"/>
    <col min="2515" max="2515" width="7.140625" style="4" customWidth="1"/>
    <col min="2516" max="2519" width="19.28515625" style="4" customWidth="1"/>
    <col min="2520" max="2520" width="7.140625" style="4" customWidth="1"/>
    <col min="2521" max="2524" width="19.28515625" style="4" customWidth="1"/>
    <col min="2525" max="2525" width="7.140625" style="4" customWidth="1"/>
    <col min="2526" max="2529" width="19.28515625" style="4" customWidth="1"/>
    <col min="2530" max="2530" width="7.140625" style="4" customWidth="1"/>
    <col min="2531" max="2534" width="19.28515625" style="4" customWidth="1"/>
    <col min="2535" max="2535" width="7.140625" style="4" customWidth="1"/>
    <col min="2536" max="2539" width="19.28515625" style="4" customWidth="1"/>
    <col min="2540" max="2540" width="7.140625" style="4" customWidth="1"/>
    <col min="2541" max="2544" width="19.28515625" style="4" customWidth="1"/>
    <col min="2545" max="2545" width="7.140625" style="4" customWidth="1"/>
    <col min="2546" max="2549" width="19.28515625" style="4" customWidth="1"/>
    <col min="2550" max="2550" width="7.140625" style="4" customWidth="1"/>
    <col min="2551" max="2554" width="19.28515625" style="4" customWidth="1"/>
    <col min="2555" max="2555" width="7.140625" style="4" customWidth="1"/>
    <col min="2556" max="2559" width="19.28515625" style="4" customWidth="1"/>
    <col min="2560" max="2560" width="7.140625" style="4" customWidth="1"/>
    <col min="2561" max="2564" width="19.28515625" style="4" customWidth="1"/>
    <col min="2565" max="2565" width="7.140625" style="4" customWidth="1"/>
    <col min="2566" max="2569" width="19.28515625" style="4" customWidth="1"/>
    <col min="2570" max="2570" width="7.140625" style="4" customWidth="1"/>
    <col min="2571" max="2574" width="19.28515625" style="4" customWidth="1"/>
    <col min="2575" max="2575" width="7.140625" style="4" customWidth="1"/>
    <col min="2576" max="2579" width="19.28515625" style="4" customWidth="1"/>
    <col min="2580" max="2580" width="7.140625" style="4" customWidth="1"/>
    <col min="2581" max="2584" width="19.28515625" style="4" customWidth="1"/>
    <col min="2585" max="2585" width="7.140625" style="4" customWidth="1"/>
    <col min="2586" max="2587" width="19.28515625" style="4" customWidth="1"/>
    <col min="2588" max="2762" width="10.85546875" style="4"/>
    <col min="2763" max="2764" width="19.28515625" style="4" customWidth="1"/>
    <col min="2765" max="2765" width="10" style="4" customWidth="1"/>
    <col min="2766" max="2766" width="8.42578125" style="4" customWidth="1"/>
    <col min="2767" max="2768" width="52.28515625" style="4" customWidth="1"/>
    <col min="2769" max="2770" width="19.28515625" style="4" customWidth="1"/>
    <col min="2771" max="2771" width="7.140625" style="4" customWidth="1"/>
    <col min="2772" max="2775" width="19.28515625" style="4" customWidth="1"/>
    <col min="2776" max="2776" width="7.140625" style="4" customWidth="1"/>
    <col min="2777" max="2780" width="19.28515625" style="4" customWidth="1"/>
    <col min="2781" max="2781" width="7.140625" style="4" customWidth="1"/>
    <col min="2782" max="2785" width="19.28515625" style="4" customWidth="1"/>
    <col min="2786" max="2786" width="7.140625" style="4" customWidth="1"/>
    <col min="2787" max="2790" width="19.28515625" style="4" customWidth="1"/>
    <col min="2791" max="2791" width="7.140625" style="4" customWidth="1"/>
    <col min="2792" max="2795" width="19.28515625" style="4" customWidth="1"/>
    <col min="2796" max="2796" width="7.140625" style="4" customWidth="1"/>
    <col min="2797" max="2800" width="19.28515625" style="4" customWidth="1"/>
    <col min="2801" max="2801" width="7.140625" style="4" customWidth="1"/>
    <col min="2802" max="2805" width="19.28515625" style="4" customWidth="1"/>
    <col min="2806" max="2806" width="7.140625" style="4" customWidth="1"/>
    <col min="2807" max="2810" width="19.28515625" style="4" customWidth="1"/>
    <col min="2811" max="2811" width="7.140625" style="4" customWidth="1"/>
    <col min="2812" max="2815" width="19.28515625" style="4" customWidth="1"/>
    <col min="2816" max="2816" width="7.140625" style="4" customWidth="1"/>
    <col min="2817" max="2820" width="19.28515625" style="4" customWidth="1"/>
    <col min="2821" max="2821" width="7.140625" style="4" customWidth="1"/>
    <col min="2822" max="2825" width="19.28515625" style="4" customWidth="1"/>
    <col min="2826" max="2826" width="7.140625" style="4" customWidth="1"/>
    <col min="2827" max="2830" width="19.28515625" style="4" customWidth="1"/>
    <col min="2831" max="2831" width="7.140625" style="4" customWidth="1"/>
    <col min="2832" max="2835" width="19.28515625" style="4" customWidth="1"/>
    <col min="2836" max="2836" width="7.140625" style="4" customWidth="1"/>
    <col min="2837" max="2840" width="19.28515625" style="4" customWidth="1"/>
    <col min="2841" max="2841" width="7.140625" style="4" customWidth="1"/>
    <col min="2842" max="2843" width="19.28515625" style="4" customWidth="1"/>
    <col min="2844" max="3018" width="10.85546875" style="4"/>
    <col min="3019" max="3020" width="19.28515625" style="4" customWidth="1"/>
    <col min="3021" max="3021" width="10" style="4" customWidth="1"/>
    <col min="3022" max="3022" width="8.42578125" style="4" customWidth="1"/>
    <col min="3023" max="3024" width="52.28515625" style="4" customWidth="1"/>
    <col min="3025" max="3026" width="19.28515625" style="4" customWidth="1"/>
    <col min="3027" max="3027" width="7.140625" style="4" customWidth="1"/>
    <col min="3028" max="3031" width="19.28515625" style="4" customWidth="1"/>
    <col min="3032" max="3032" width="7.140625" style="4" customWidth="1"/>
    <col min="3033" max="3036" width="19.28515625" style="4" customWidth="1"/>
    <col min="3037" max="3037" width="7.140625" style="4" customWidth="1"/>
    <col min="3038" max="3041" width="19.28515625" style="4" customWidth="1"/>
    <col min="3042" max="3042" width="7.140625" style="4" customWidth="1"/>
    <col min="3043" max="3046" width="19.28515625" style="4" customWidth="1"/>
    <col min="3047" max="3047" width="7.140625" style="4" customWidth="1"/>
    <col min="3048" max="3051" width="19.28515625" style="4" customWidth="1"/>
    <col min="3052" max="3052" width="7.140625" style="4" customWidth="1"/>
    <col min="3053" max="3056" width="19.28515625" style="4" customWidth="1"/>
    <col min="3057" max="3057" width="7.140625" style="4" customWidth="1"/>
    <col min="3058" max="3061" width="19.28515625" style="4" customWidth="1"/>
    <col min="3062" max="3062" width="7.140625" style="4" customWidth="1"/>
    <col min="3063" max="3066" width="19.28515625" style="4" customWidth="1"/>
    <col min="3067" max="3067" width="7.140625" style="4" customWidth="1"/>
    <col min="3068" max="3071" width="19.28515625" style="4" customWidth="1"/>
    <col min="3072" max="3072" width="7.140625" style="4" customWidth="1"/>
    <col min="3073" max="3076" width="19.28515625" style="4" customWidth="1"/>
    <col min="3077" max="3077" width="7.140625" style="4" customWidth="1"/>
    <col min="3078" max="3081" width="19.28515625" style="4" customWidth="1"/>
    <col min="3082" max="3082" width="7.140625" style="4" customWidth="1"/>
    <col min="3083" max="3086" width="19.28515625" style="4" customWidth="1"/>
    <col min="3087" max="3087" width="7.140625" style="4" customWidth="1"/>
    <col min="3088" max="3091" width="19.28515625" style="4" customWidth="1"/>
    <col min="3092" max="3092" width="7.140625" style="4" customWidth="1"/>
    <col min="3093" max="3096" width="19.28515625" style="4" customWidth="1"/>
    <col min="3097" max="3097" width="7.140625" style="4" customWidth="1"/>
    <col min="3098" max="3099" width="19.28515625" style="4" customWidth="1"/>
    <col min="3100" max="3274" width="10.85546875" style="4"/>
    <col min="3275" max="3276" width="19.28515625" style="4" customWidth="1"/>
    <col min="3277" max="3277" width="10" style="4" customWidth="1"/>
    <col min="3278" max="3278" width="8.42578125" style="4" customWidth="1"/>
    <col min="3279" max="3280" width="52.28515625" style="4" customWidth="1"/>
    <col min="3281" max="3282" width="19.28515625" style="4" customWidth="1"/>
    <col min="3283" max="3283" width="7.140625" style="4" customWidth="1"/>
    <col min="3284" max="3287" width="19.28515625" style="4" customWidth="1"/>
    <col min="3288" max="3288" width="7.140625" style="4" customWidth="1"/>
    <col min="3289" max="3292" width="19.28515625" style="4" customWidth="1"/>
    <col min="3293" max="3293" width="7.140625" style="4" customWidth="1"/>
    <col min="3294" max="3297" width="19.28515625" style="4" customWidth="1"/>
    <col min="3298" max="3298" width="7.140625" style="4" customWidth="1"/>
    <col min="3299" max="3302" width="19.28515625" style="4" customWidth="1"/>
    <col min="3303" max="3303" width="7.140625" style="4" customWidth="1"/>
    <col min="3304" max="3307" width="19.28515625" style="4" customWidth="1"/>
    <col min="3308" max="3308" width="7.140625" style="4" customWidth="1"/>
    <col min="3309" max="3312" width="19.28515625" style="4" customWidth="1"/>
    <col min="3313" max="3313" width="7.140625" style="4" customWidth="1"/>
    <col min="3314" max="3317" width="19.28515625" style="4" customWidth="1"/>
    <col min="3318" max="3318" width="7.140625" style="4" customWidth="1"/>
    <col min="3319" max="3322" width="19.28515625" style="4" customWidth="1"/>
    <col min="3323" max="3323" width="7.140625" style="4" customWidth="1"/>
    <col min="3324" max="3327" width="19.28515625" style="4" customWidth="1"/>
    <col min="3328" max="3328" width="7.140625" style="4" customWidth="1"/>
    <col min="3329" max="3332" width="19.28515625" style="4" customWidth="1"/>
    <col min="3333" max="3333" width="7.140625" style="4" customWidth="1"/>
    <col min="3334" max="3337" width="19.28515625" style="4" customWidth="1"/>
    <col min="3338" max="3338" width="7.140625" style="4" customWidth="1"/>
    <col min="3339" max="3342" width="19.28515625" style="4" customWidth="1"/>
    <col min="3343" max="3343" width="7.140625" style="4" customWidth="1"/>
    <col min="3344" max="3347" width="19.28515625" style="4" customWidth="1"/>
    <col min="3348" max="3348" width="7.140625" style="4" customWidth="1"/>
    <col min="3349" max="3352" width="19.28515625" style="4" customWidth="1"/>
    <col min="3353" max="3353" width="7.140625" style="4" customWidth="1"/>
    <col min="3354" max="3355" width="19.28515625" style="4" customWidth="1"/>
    <col min="3356" max="3530" width="10.85546875" style="4"/>
    <col min="3531" max="3532" width="19.28515625" style="4" customWidth="1"/>
    <col min="3533" max="3533" width="10" style="4" customWidth="1"/>
    <col min="3534" max="3534" width="8.42578125" style="4" customWidth="1"/>
    <col min="3535" max="3536" width="52.28515625" style="4" customWidth="1"/>
    <col min="3537" max="3538" width="19.28515625" style="4" customWidth="1"/>
    <col min="3539" max="3539" width="7.140625" style="4" customWidth="1"/>
    <col min="3540" max="3543" width="19.28515625" style="4" customWidth="1"/>
    <col min="3544" max="3544" width="7.140625" style="4" customWidth="1"/>
    <col min="3545" max="3548" width="19.28515625" style="4" customWidth="1"/>
    <col min="3549" max="3549" width="7.140625" style="4" customWidth="1"/>
    <col min="3550" max="3553" width="19.28515625" style="4" customWidth="1"/>
    <col min="3554" max="3554" width="7.140625" style="4" customWidth="1"/>
    <col min="3555" max="3558" width="19.28515625" style="4" customWidth="1"/>
    <col min="3559" max="3559" width="7.140625" style="4" customWidth="1"/>
    <col min="3560" max="3563" width="19.28515625" style="4" customWidth="1"/>
    <col min="3564" max="3564" width="7.140625" style="4" customWidth="1"/>
    <col min="3565" max="3568" width="19.28515625" style="4" customWidth="1"/>
    <col min="3569" max="3569" width="7.140625" style="4" customWidth="1"/>
    <col min="3570" max="3573" width="19.28515625" style="4" customWidth="1"/>
    <col min="3574" max="3574" width="7.140625" style="4" customWidth="1"/>
    <col min="3575" max="3578" width="19.28515625" style="4" customWidth="1"/>
    <col min="3579" max="3579" width="7.140625" style="4" customWidth="1"/>
    <col min="3580" max="3583" width="19.28515625" style="4" customWidth="1"/>
    <col min="3584" max="3584" width="7.140625" style="4" customWidth="1"/>
    <col min="3585" max="3588" width="19.28515625" style="4" customWidth="1"/>
    <col min="3589" max="3589" width="7.140625" style="4" customWidth="1"/>
    <col min="3590" max="3593" width="19.28515625" style="4" customWidth="1"/>
    <col min="3594" max="3594" width="7.140625" style="4" customWidth="1"/>
    <col min="3595" max="3598" width="19.28515625" style="4" customWidth="1"/>
    <col min="3599" max="3599" width="7.140625" style="4" customWidth="1"/>
    <col min="3600" max="3603" width="19.28515625" style="4" customWidth="1"/>
    <col min="3604" max="3604" width="7.140625" style="4" customWidth="1"/>
    <col min="3605" max="3608" width="19.28515625" style="4" customWidth="1"/>
    <col min="3609" max="3609" width="7.140625" style="4" customWidth="1"/>
    <col min="3610" max="3611" width="19.28515625" style="4" customWidth="1"/>
    <col min="3612" max="3786" width="10.85546875" style="4"/>
    <col min="3787" max="3788" width="19.28515625" style="4" customWidth="1"/>
    <col min="3789" max="3789" width="10" style="4" customWidth="1"/>
    <col min="3790" max="3790" width="8.42578125" style="4" customWidth="1"/>
    <col min="3791" max="3792" width="52.28515625" style="4" customWidth="1"/>
    <col min="3793" max="3794" width="19.28515625" style="4" customWidth="1"/>
    <col min="3795" max="3795" width="7.140625" style="4" customWidth="1"/>
    <col min="3796" max="3799" width="19.28515625" style="4" customWidth="1"/>
    <col min="3800" max="3800" width="7.140625" style="4" customWidth="1"/>
    <col min="3801" max="3804" width="19.28515625" style="4" customWidth="1"/>
    <col min="3805" max="3805" width="7.140625" style="4" customWidth="1"/>
    <col min="3806" max="3809" width="19.28515625" style="4" customWidth="1"/>
    <col min="3810" max="3810" width="7.140625" style="4" customWidth="1"/>
    <col min="3811" max="3814" width="19.28515625" style="4" customWidth="1"/>
    <col min="3815" max="3815" width="7.140625" style="4" customWidth="1"/>
    <col min="3816" max="3819" width="19.28515625" style="4" customWidth="1"/>
    <col min="3820" max="3820" width="7.140625" style="4" customWidth="1"/>
    <col min="3821" max="3824" width="19.28515625" style="4" customWidth="1"/>
    <col min="3825" max="3825" width="7.140625" style="4" customWidth="1"/>
    <col min="3826" max="3829" width="19.28515625" style="4" customWidth="1"/>
    <col min="3830" max="3830" width="7.140625" style="4" customWidth="1"/>
    <col min="3831" max="3834" width="19.28515625" style="4" customWidth="1"/>
    <col min="3835" max="3835" width="7.140625" style="4" customWidth="1"/>
    <col min="3836" max="3839" width="19.28515625" style="4" customWidth="1"/>
    <col min="3840" max="3840" width="7.140625" style="4" customWidth="1"/>
    <col min="3841" max="3844" width="19.28515625" style="4" customWidth="1"/>
    <col min="3845" max="3845" width="7.140625" style="4" customWidth="1"/>
    <col min="3846" max="3849" width="19.28515625" style="4" customWidth="1"/>
    <col min="3850" max="3850" width="7.140625" style="4" customWidth="1"/>
    <col min="3851" max="3854" width="19.28515625" style="4" customWidth="1"/>
    <col min="3855" max="3855" width="7.140625" style="4" customWidth="1"/>
    <col min="3856" max="3859" width="19.28515625" style="4" customWidth="1"/>
    <col min="3860" max="3860" width="7.140625" style="4" customWidth="1"/>
    <col min="3861" max="3864" width="19.28515625" style="4" customWidth="1"/>
    <col min="3865" max="3865" width="7.140625" style="4" customWidth="1"/>
    <col min="3866" max="3867" width="19.28515625" style="4" customWidth="1"/>
    <col min="3868" max="4042" width="10.85546875" style="4"/>
    <col min="4043" max="4044" width="19.28515625" style="4" customWidth="1"/>
    <col min="4045" max="4045" width="10" style="4" customWidth="1"/>
    <col min="4046" max="4046" width="8.42578125" style="4" customWidth="1"/>
    <col min="4047" max="4048" width="52.28515625" style="4" customWidth="1"/>
    <col min="4049" max="4050" width="19.28515625" style="4" customWidth="1"/>
    <col min="4051" max="4051" width="7.140625" style="4" customWidth="1"/>
    <col min="4052" max="4055" width="19.28515625" style="4" customWidth="1"/>
    <col min="4056" max="4056" width="7.140625" style="4" customWidth="1"/>
    <col min="4057" max="4060" width="19.28515625" style="4" customWidth="1"/>
    <col min="4061" max="4061" width="7.140625" style="4" customWidth="1"/>
    <col min="4062" max="4065" width="19.28515625" style="4" customWidth="1"/>
    <col min="4066" max="4066" width="7.140625" style="4" customWidth="1"/>
    <col min="4067" max="4070" width="19.28515625" style="4" customWidth="1"/>
    <col min="4071" max="4071" width="7.140625" style="4" customWidth="1"/>
    <col min="4072" max="4075" width="19.28515625" style="4" customWidth="1"/>
    <col min="4076" max="4076" width="7.140625" style="4" customWidth="1"/>
    <col min="4077" max="4080" width="19.28515625" style="4" customWidth="1"/>
    <col min="4081" max="4081" width="7.140625" style="4" customWidth="1"/>
    <col min="4082" max="4085" width="19.28515625" style="4" customWidth="1"/>
    <col min="4086" max="4086" width="7.140625" style="4" customWidth="1"/>
    <col min="4087" max="4090" width="19.28515625" style="4" customWidth="1"/>
    <col min="4091" max="4091" width="7.140625" style="4" customWidth="1"/>
    <col min="4092" max="4095" width="19.28515625" style="4" customWidth="1"/>
    <col min="4096" max="4096" width="7.140625" style="4" customWidth="1"/>
    <col min="4097" max="4100" width="19.28515625" style="4" customWidth="1"/>
    <col min="4101" max="4101" width="7.140625" style="4" customWidth="1"/>
    <col min="4102" max="4105" width="19.28515625" style="4" customWidth="1"/>
    <col min="4106" max="4106" width="7.140625" style="4" customWidth="1"/>
    <col min="4107" max="4110" width="19.28515625" style="4" customWidth="1"/>
    <col min="4111" max="4111" width="7.140625" style="4" customWidth="1"/>
    <col min="4112" max="4115" width="19.28515625" style="4" customWidth="1"/>
    <col min="4116" max="4116" width="7.140625" style="4" customWidth="1"/>
    <col min="4117" max="4120" width="19.28515625" style="4" customWidth="1"/>
    <col min="4121" max="4121" width="7.140625" style="4" customWidth="1"/>
    <col min="4122" max="4123" width="19.28515625" style="4" customWidth="1"/>
    <col min="4124" max="4298" width="10.85546875" style="4"/>
    <col min="4299" max="4300" width="19.28515625" style="4" customWidth="1"/>
    <col min="4301" max="4301" width="10" style="4" customWidth="1"/>
    <col min="4302" max="4302" width="8.42578125" style="4" customWidth="1"/>
    <col min="4303" max="4304" width="52.28515625" style="4" customWidth="1"/>
    <col min="4305" max="4306" width="19.28515625" style="4" customWidth="1"/>
    <col min="4307" max="4307" width="7.140625" style="4" customWidth="1"/>
    <col min="4308" max="4311" width="19.28515625" style="4" customWidth="1"/>
    <col min="4312" max="4312" width="7.140625" style="4" customWidth="1"/>
    <col min="4313" max="4316" width="19.28515625" style="4" customWidth="1"/>
    <col min="4317" max="4317" width="7.140625" style="4" customWidth="1"/>
    <col min="4318" max="4321" width="19.28515625" style="4" customWidth="1"/>
    <col min="4322" max="4322" width="7.140625" style="4" customWidth="1"/>
    <col min="4323" max="4326" width="19.28515625" style="4" customWidth="1"/>
    <col min="4327" max="4327" width="7.140625" style="4" customWidth="1"/>
    <col min="4328" max="4331" width="19.28515625" style="4" customWidth="1"/>
    <col min="4332" max="4332" width="7.140625" style="4" customWidth="1"/>
    <col min="4333" max="4336" width="19.28515625" style="4" customWidth="1"/>
    <col min="4337" max="4337" width="7.140625" style="4" customWidth="1"/>
    <col min="4338" max="4341" width="19.28515625" style="4" customWidth="1"/>
    <col min="4342" max="4342" width="7.140625" style="4" customWidth="1"/>
    <col min="4343" max="4346" width="19.28515625" style="4" customWidth="1"/>
    <col min="4347" max="4347" width="7.140625" style="4" customWidth="1"/>
    <col min="4348" max="4351" width="19.28515625" style="4" customWidth="1"/>
    <col min="4352" max="4352" width="7.140625" style="4" customWidth="1"/>
    <col min="4353" max="4356" width="19.28515625" style="4" customWidth="1"/>
    <col min="4357" max="4357" width="7.140625" style="4" customWidth="1"/>
    <col min="4358" max="4361" width="19.28515625" style="4" customWidth="1"/>
    <col min="4362" max="4362" width="7.140625" style="4" customWidth="1"/>
    <col min="4363" max="4366" width="19.28515625" style="4" customWidth="1"/>
    <col min="4367" max="4367" width="7.140625" style="4" customWidth="1"/>
    <col min="4368" max="4371" width="19.28515625" style="4" customWidth="1"/>
    <col min="4372" max="4372" width="7.140625" style="4" customWidth="1"/>
    <col min="4373" max="4376" width="19.28515625" style="4" customWidth="1"/>
    <col min="4377" max="4377" width="7.140625" style="4" customWidth="1"/>
    <col min="4378" max="4379" width="19.28515625" style="4" customWidth="1"/>
    <col min="4380" max="4554" width="10.85546875" style="4"/>
    <col min="4555" max="4556" width="19.28515625" style="4" customWidth="1"/>
    <col min="4557" max="4557" width="10" style="4" customWidth="1"/>
    <col min="4558" max="4558" width="8.42578125" style="4" customWidth="1"/>
    <col min="4559" max="4560" width="52.28515625" style="4" customWidth="1"/>
    <col min="4561" max="4562" width="19.28515625" style="4" customWidth="1"/>
    <col min="4563" max="4563" width="7.140625" style="4" customWidth="1"/>
    <col min="4564" max="4567" width="19.28515625" style="4" customWidth="1"/>
    <col min="4568" max="4568" width="7.140625" style="4" customWidth="1"/>
    <col min="4569" max="4572" width="19.28515625" style="4" customWidth="1"/>
    <col min="4573" max="4573" width="7.140625" style="4" customWidth="1"/>
    <col min="4574" max="4577" width="19.28515625" style="4" customWidth="1"/>
    <col min="4578" max="4578" width="7.140625" style="4" customWidth="1"/>
    <col min="4579" max="4582" width="19.28515625" style="4" customWidth="1"/>
    <col min="4583" max="4583" width="7.140625" style="4" customWidth="1"/>
    <col min="4584" max="4587" width="19.28515625" style="4" customWidth="1"/>
    <col min="4588" max="4588" width="7.140625" style="4" customWidth="1"/>
    <col min="4589" max="4592" width="19.28515625" style="4" customWidth="1"/>
    <col min="4593" max="4593" width="7.140625" style="4" customWidth="1"/>
    <col min="4594" max="4597" width="19.28515625" style="4" customWidth="1"/>
    <col min="4598" max="4598" width="7.140625" style="4" customWidth="1"/>
    <col min="4599" max="4602" width="19.28515625" style="4" customWidth="1"/>
    <col min="4603" max="4603" width="7.140625" style="4" customWidth="1"/>
    <col min="4604" max="4607" width="19.28515625" style="4" customWidth="1"/>
    <col min="4608" max="4608" width="7.140625" style="4" customWidth="1"/>
    <col min="4609" max="4612" width="19.28515625" style="4" customWidth="1"/>
    <col min="4613" max="4613" width="7.140625" style="4" customWidth="1"/>
    <col min="4614" max="4617" width="19.28515625" style="4" customWidth="1"/>
    <col min="4618" max="4618" width="7.140625" style="4" customWidth="1"/>
    <col min="4619" max="4622" width="19.28515625" style="4" customWidth="1"/>
    <col min="4623" max="4623" width="7.140625" style="4" customWidth="1"/>
    <col min="4624" max="4627" width="19.28515625" style="4" customWidth="1"/>
    <col min="4628" max="4628" width="7.140625" style="4" customWidth="1"/>
    <col min="4629" max="4632" width="19.28515625" style="4" customWidth="1"/>
    <col min="4633" max="4633" width="7.140625" style="4" customWidth="1"/>
    <col min="4634" max="4635" width="19.28515625" style="4" customWidth="1"/>
    <col min="4636" max="4810" width="10.85546875" style="4"/>
    <col min="4811" max="4812" width="19.28515625" style="4" customWidth="1"/>
    <col min="4813" max="4813" width="10" style="4" customWidth="1"/>
    <col min="4814" max="4814" width="8.42578125" style="4" customWidth="1"/>
    <col min="4815" max="4816" width="52.28515625" style="4" customWidth="1"/>
    <col min="4817" max="4818" width="19.28515625" style="4" customWidth="1"/>
    <col min="4819" max="4819" width="7.140625" style="4" customWidth="1"/>
    <col min="4820" max="4823" width="19.28515625" style="4" customWidth="1"/>
    <col min="4824" max="4824" width="7.140625" style="4" customWidth="1"/>
    <col min="4825" max="4828" width="19.28515625" style="4" customWidth="1"/>
    <col min="4829" max="4829" width="7.140625" style="4" customWidth="1"/>
    <col min="4830" max="4833" width="19.28515625" style="4" customWidth="1"/>
    <col min="4834" max="4834" width="7.140625" style="4" customWidth="1"/>
    <col min="4835" max="4838" width="19.28515625" style="4" customWidth="1"/>
    <col min="4839" max="4839" width="7.140625" style="4" customWidth="1"/>
    <col min="4840" max="4843" width="19.28515625" style="4" customWidth="1"/>
    <col min="4844" max="4844" width="7.140625" style="4" customWidth="1"/>
    <col min="4845" max="4848" width="19.28515625" style="4" customWidth="1"/>
    <col min="4849" max="4849" width="7.140625" style="4" customWidth="1"/>
    <col min="4850" max="4853" width="19.28515625" style="4" customWidth="1"/>
    <col min="4854" max="4854" width="7.140625" style="4" customWidth="1"/>
    <col min="4855" max="4858" width="19.28515625" style="4" customWidth="1"/>
    <col min="4859" max="4859" width="7.140625" style="4" customWidth="1"/>
    <col min="4860" max="4863" width="19.28515625" style="4" customWidth="1"/>
    <col min="4864" max="4864" width="7.140625" style="4" customWidth="1"/>
    <col min="4865" max="4868" width="19.28515625" style="4" customWidth="1"/>
    <col min="4869" max="4869" width="7.140625" style="4" customWidth="1"/>
    <col min="4870" max="4873" width="19.28515625" style="4" customWidth="1"/>
    <col min="4874" max="4874" width="7.140625" style="4" customWidth="1"/>
    <col min="4875" max="4878" width="19.28515625" style="4" customWidth="1"/>
    <col min="4879" max="4879" width="7.140625" style="4" customWidth="1"/>
    <col min="4880" max="4883" width="19.28515625" style="4" customWidth="1"/>
    <col min="4884" max="4884" width="7.140625" style="4" customWidth="1"/>
    <col min="4885" max="4888" width="19.28515625" style="4" customWidth="1"/>
    <col min="4889" max="4889" width="7.140625" style="4" customWidth="1"/>
    <col min="4890" max="4891" width="19.28515625" style="4" customWidth="1"/>
    <col min="4892" max="5066" width="10.85546875" style="4"/>
    <col min="5067" max="5068" width="19.28515625" style="4" customWidth="1"/>
    <col min="5069" max="5069" width="10" style="4" customWidth="1"/>
    <col min="5070" max="5070" width="8.42578125" style="4" customWidth="1"/>
    <col min="5071" max="5072" width="52.28515625" style="4" customWidth="1"/>
    <col min="5073" max="5074" width="19.28515625" style="4" customWidth="1"/>
    <col min="5075" max="5075" width="7.140625" style="4" customWidth="1"/>
    <col min="5076" max="5079" width="19.28515625" style="4" customWidth="1"/>
    <col min="5080" max="5080" width="7.140625" style="4" customWidth="1"/>
    <col min="5081" max="5084" width="19.28515625" style="4" customWidth="1"/>
    <col min="5085" max="5085" width="7.140625" style="4" customWidth="1"/>
    <col min="5086" max="5089" width="19.28515625" style="4" customWidth="1"/>
    <col min="5090" max="5090" width="7.140625" style="4" customWidth="1"/>
    <col min="5091" max="5094" width="19.28515625" style="4" customWidth="1"/>
    <col min="5095" max="5095" width="7.140625" style="4" customWidth="1"/>
    <col min="5096" max="5099" width="19.28515625" style="4" customWidth="1"/>
    <col min="5100" max="5100" width="7.140625" style="4" customWidth="1"/>
    <col min="5101" max="5104" width="19.28515625" style="4" customWidth="1"/>
    <col min="5105" max="5105" width="7.140625" style="4" customWidth="1"/>
    <col min="5106" max="5109" width="19.28515625" style="4" customWidth="1"/>
    <col min="5110" max="5110" width="7.140625" style="4" customWidth="1"/>
    <col min="5111" max="5114" width="19.28515625" style="4" customWidth="1"/>
    <col min="5115" max="5115" width="7.140625" style="4" customWidth="1"/>
    <col min="5116" max="5119" width="19.28515625" style="4" customWidth="1"/>
    <col min="5120" max="5120" width="7.140625" style="4" customWidth="1"/>
    <col min="5121" max="5124" width="19.28515625" style="4" customWidth="1"/>
    <col min="5125" max="5125" width="7.140625" style="4" customWidth="1"/>
    <col min="5126" max="5129" width="19.28515625" style="4" customWidth="1"/>
    <col min="5130" max="5130" width="7.140625" style="4" customWidth="1"/>
    <col min="5131" max="5134" width="19.28515625" style="4" customWidth="1"/>
    <col min="5135" max="5135" width="7.140625" style="4" customWidth="1"/>
    <col min="5136" max="5139" width="19.28515625" style="4" customWidth="1"/>
    <col min="5140" max="5140" width="7.140625" style="4" customWidth="1"/>
    <col min="5141" max="5144" width="19.28515625" style="4" customWidth="1"/>
    <col min="5145" max="5145" width="7.140625" style="4" customWidth="1"/>
    <col min="5146" max="5147" width="19.28515625" style="4" customWidth="1"/>
    <col min="5148" max="5322" width="10.85546875" style="4"/>
    <col min="5323" max="5324" width="19.28515625" style="4" customWidth="1"/>
    <col min="5325" max="5325" width="10" style="4" customWidth="1"/>
    <col min="5326" max="5326" width="8.42578125" style="4" customWidth="1"/>
    <col min="5327" max="5328" width="52.28515625" style="4" customWidth="1"/>
    <col min="5329" max="5330" width="19.28515625" style="4" customWidth="1"/>
    <col min="5331" max="5331" width="7.140625" style="4" customWidth="1"/>
    <col min="5332" max="5335" width="19.28515625" style="4" customWidth="1"/>
    <col min="5336" max="5336" width="7.140625" style="4" customWidth="1"/>
    <col min="5337" max="5340" width="19.28515625" style="4" customWidth="1"/>
    <col min="5341" max="5341" width="7.140625" style="4" customWidth="1"/>
    <col min="5342" max="5345" width="19.28515625" style="4" customWidth="1"/>
    <col min="5346" max="5346" width="7.140625" style="4" customWidth="1"/>
    <col min="5347" max="5350" width="19.28515625" style="4" customWidth="1"/>
    <col min="5351" max="5351" width="7.140625" style="4" customWidth="1"/>
    <col min="5352" max="5355" width="19.28515625" style="4" customWidth="1"/>
    <col min="5356" max="5356" width="7.140625" style="4" customWidth="1"/>
    <col min="5357" max="5360" width="19.28515625" style="4" customWidth="1"/>
    <col min="5361" max="5361" width="7.140625" style="4" customWidth="1"/>
    <col min="5362" max="5365" width="19.28515625" style="4" customWidth="1"/>
    <col min="5366" max="5366" width="7.140625" style="4" customWidth="1"/>
    <col min="5367" max="5370" width="19.28515625" style="4" customWidth="1"/>
    <col min="5371" max="5371" width="7.140625" style="4" customWidth="1"/>
    <col min="5372" max="5375" width="19.28515625" style="4" customWidth="1"/>
    <col min="5376" max="5376" width="7.140625" style="4" customWidth="1"/>
    <col min="5377" max="5380" width="19.28515625" style="4" customWidth="1"/>
    <col min="5381" max="5381" width="7.140625" style="4" customWidth="1"/>
    <col min="5382" max="5385" width="19.28515625" style="4" customWidth="1"/>
    <col min="5386" max="5386" width="7.140625" style="4" customWidth="1"/>
    <col min="5387" max="5390" width="19.28515625" style="4" customWidth="1"/>
    <col min="5391" max="5391" width="7.140625" style="4" customWidth="1"/>
    <col min="5392" max="5395" width="19.28515625" style="4" customWidth="1"/>
    <col min="5396" max="5396" width="7.140625" style="4" customWidth="1"/>
    <col min="5397" max="5400" width="19.28515625" style="4" customWidth="1"/>
    <col min="5401" max="5401" width="7.140625" style="4" customWidth="1"/>
    <col min="5402" max="5403" width="19.28515625" style="4" customWidth="1"/>
    <col min="5404" max="5578" width="10.85546875" style="4"/>
    <col min="5579" max="5580" width="19.28515625" style="4" customWidth="1"/>
    <col min="5581" max="5581" width="10" style="4" customWidth="1"/>
    <col min="5582" max="5582" width="8.42578125" style="4" customWidth="1"/>
    <col min="5583" max="5584" width="52.28515625" style="4" customWidth="1"/>
    <col min="5585" max="5586" width="19.28515625" style="4" customWidth="1"/>
    <col min="5587" max="5587" width="7.140625" style="4" customWidth="1"/>
    <col min="5588" max="5591" width="19.28515625" style="4" customWidth="1"/>
    <col min="5592" max="5592" width="7.140625" style="4" customWidth="1"/>
    <col min="5593" max="5596" width="19.28515625" style="4" customWidth="1"/>
    <col min="5597" max="5597" width="7.140625" style="4" customWidth="1"/>
    <col min="5598" max="5601" width="19.28515625" style="4" customWidth="1"/>
    <col min="5602" max="5602" width="7.140625" style="4" customWidth="1"/>
    <col min="5603" max="5606" width="19.28515625" style="4" customWidth="1"/>
    <col min="5607" max="5607" width="7.140625" style="4" customWidth="1"/>
    <col min="5608" max="5611" width="19.28515625" style="4" customWidth="1"/>
    <col min="5612" max="5612" width="7.140625" style="4" customWidth="1"/>
    <col min="5613" max="5616" width="19.28515625" style="4" customWidth="1"/>
    <col min="5617" max="5617" width="7.140625" style="4" customWidth="1"/>
    <col min="5618" max="5621" width="19.28515625" style="4" customWidth="1"/>
    <col min="5622" max="5622" width="7.140625" style="4" customWidth="1"/>
    <col min="5623" max="5626" width="19.28515625" style="4" customWidth="1"/>
    <col min="5627" max="5627" width="7.140625" style="4" customWidth="1"/>
    <col min="5628" max="5631" width="19.28515625" style="4" customWidth="1"/>
    <col min="5632" max="5632" width="7.140625" style="4" customWidth="1"/>
    <col min="5633" max="5636" width="19.28515625" style="4" customWidth="1"/>
    <col min="5637" max="5637" width="7.140625" style="4" customWidth="1"/>
    <col min="5638" max="5641" width="19.28515625" style="4" customWidth="1"/>
    <col min="5642" max="5642" width="7.140625" style="4" customWidth="1"/>
    <col min="5643" max="5646" width="19.28515625" style="4" customWidth="1"/>
    <col min="5647" max="5647" width="7.140625" style="4" customWidth="1"/>
    <col min="5648" max="5651" width="19.28515625" style="4" customWidth="1"/>
    <col min="5652" max="5652" width="7.140625" style="4" customWidth="1"/>
    <col min="5653" max="5656" width="19.28515625" style="4" customWidth="1"/>
    <col min="5657" max="5657" width="7.140625" style="4" customWidth="1"/>
    <col min="5658" max="5659" width="19.28515625" style="4" customWidth="1"/>
    <col min="5660" max="5834" width="10.85546875" style="4"/>
    <col min="5835" max="5836" width="19.28515625" style="4" customWidth="1"/>
    <col min="5837" max="5837" width="10" style="4" customWidth="1"/>
    <col min="5838" max="5838" width="8.42578125" style="4" customWidth="1"/>
    <col min="5839" max="5840" width="52.28515625" style="4" customWidth="1"/>
    <col min="5841" max="5842" width="19.28515625" style="4" customWidth="1"/>
    <col min="5843" max="5843" width="7.140625" style="4" customWidth="1"/>
    <col min="5844" max="5847" width="19.28515625" style="4" customWidth="1"/>
    <col min="5848" max="5848" width="7.140625" style="4" customWidth="1"/>
    <col min="5849" max="5852" width="19.28515625" style="4" customWidth="1"/>
    <col min="5853" max="5853" width="7.140625" style="4" customWidth="1"/>
    <col min="5854" max="5857" width="19.28515625" style="4" customWidth="1"/>
    <col min="5858" max="5858" width="7.140625" style="4" customWidth="1"/>
    <col min="5859" max="5862" width="19.28515625" style="4" customWidth="1"/>
    <col min="5863" max="5863" width="7.140625" style="4" customWidth="1"/>
    <col min="5864" max="5867" width="19.28515625" style="4" customWidth="1"/>
    <col min="5868" max="5868" width="7.140625" style="4" customWidth="1"/>
    <col min="5869" max="5872" width="19.28515625" style="4" customWidth="1"/>
    <col min="5873" max="5873" width="7.140625" style="4" customWidth="1"/>
    <col min="5874" max="5877" width="19.28515625" style="4" customWidth="1"/>
    <col min="5878" max="5878" width="7.140625" style="4" customWidth="1"/>
    <col min="5879" max="5882" width="19.28515625" style="4" customWidth="1"/>
    <col min="5883" max="5883" width="7.140625" style="4" customWidth="1"/>
    <col min="5884" max="5887" width="19.28515625" style="4" customWidth="1"/>
    <col min="5888" max="5888" width="7.140625" style="4" customWidth="1"/>
    <col min="5889" max="5892" width="19.28515625" style="4" customWidth="1"/>
    <col min="5893" max="5893" width="7.140625" style="4" customWidth="1"/>
    <col min="5894" max="5897" width="19.28515625" style="4" customWidth="1"/>
    <col min="5898" max="5898" width="7.140625" style="4" customWidth="1"/>
    <col min="5899" max="5902" width="19.28515625" style="4" customWidth="1"/>
    <col min="5903" max="5903" width="7.140625" style="4" customWidth="1"/>
    <col min="5904" max="5907" width="19.28515625" style="4" customWidth="1"/>
    <col min="5908" max="5908" width="7.140625" style="4" customWidth="1"/>
    <col min="5909" max="5912" width="19.28515625" style="4" customWidth="1"/>
    <col min="5913" max="5913" width="7.140625" style="4" customWidth="1"/>
    <col min="5914" max="5915" width="19.28515625" style="4" customWidth="1"/>
    <col min="5916" max="6090" width="10.85546875" style="4"/>
    <col min="6091" max="6092" width="19.28515625" style="4" customWidth="1"/>
    <col min="6093" max="6093" width="10" style="4" customWidth="1"/>
    <col min="6094" max="6094" width="8.42578125" style="4" customWidth="1"/>
    <col min="6095" max="6096" width="52.28515625" style="4" customWidth="1"/>
    <col min="6097" max="6098" width="19.28515625" style="4" customWidth="1"/>
    <col min="6099" max="6099" width="7.140625" style="4" customWidth="1"/>
    <col min="6100" max="6103" width="19.28515625" style="4" customWidth="1"/>
    <col min="6104" max="6104" width="7.140625" style="4" customWidth="1"/>
    <col min="6105" max="6108" width="19.28515625" style="4" customWidth="1"/>
    <col min="6109" max="6109" width="7.140625" style="4" customWidth="1"/>
    <col min="6110" max="6113" width="19.28515625" style="4" customWidth="1"/>
    <col min="6114" max="6114" width="7.140625" style="4" customWidth="1"/>
    <col min="6115" max="6118" width="19.28515625" style="4" customWidth="1"/>
    <col min="6119" max="6119" width="7.140625" style="4" customWidth="1"/>
    <col min="6120" max="6123" width="19.28515625" style="4" customWidth="1"/>
    <col min="6124" max="6124" width="7.140625" style="4" customWidth="1"/>
    <col min="6125" max="6128" width="19.28515625" style="4" customWidth="1"/>
    <col min="6129" max="6129" width="7.140625" style="4" customWidth="1"/>
    <col min="6130" max="6133" width="19.28515625" style="4" customWidth="1"/>
    <col min="6134" max="6134" width="7.140625" style="4" customWidth="1"/>
    <col min="6135" max="6138" width="19.28515625" style="4" customWidth="1"/>
    <col min="6139" max="6139" width="7.140625" style="4" customWidth="1"/>
    <col min="6140" max="6143" width="19.28515625" style="4" customWidth="1"/>
    <col min="6144" max="6144" width="7.140625" style="4" customWidth="1"/>
    <col min="6145" max="6148" width="19.28515625" style="4" customWidth="1"/>
    <col min="6149" max="6149" width="7.140625" style="4" customWidth="1"/>
    <col min="6150" max="6153" width="19.28515625" style="4" customWidth="1"/>
    <col min="6154" max="6154" width="7.140625" style="4" customWidth="1"/>
    <col min="6155" max="6158" width="19.28515625" style="4" customWidth="1"/>
    <col min="6159" max="6159" width="7.140625" style="4" customWidth="1"/>
    <col min="6160" max="6163" width="19.28515625" style="4" customWidth="1"/>
    <col min="6164" max="6164" width="7.140625" style="4" customWidth="1"/>
    <col min="6165" max="6168" width="19.28515625" style="4" customWidth="1"/>
    <col min="6169" max="6169" width="7.140625" style="4" customWidth="1"/>
    <col min="6170" max="6171" width="19.28515625" style="4" customWidth="1"/>
    <col min="6172" max="6346" width="10.85546875" style="4"/>
    <col min="6347" max="6348" width="19.28515625" style="4" customWidth="1"/>
    <col min="6349" max="6349" width="10" style="4" customWidth="1"/>
    <col min="6350" max="6350" width="8.42578125" style="4" customWidth="1"/>
    <col min="6351" max="6352" width="52.28515625" style="4" customWidth="1"/>
    <col min="6353" max="6354" width="19.28515625" style="4" customWidth="1"/>
    <col min="6355" max="6355" width="7.140625" style="4" customWidth="1"/>
    <col min="6356" max="6359" width="19.28515625" style="4" customWidth="1"/>
    <col min="6360" max="6360" width="7.140625" style="4" customWidth="1"/>
    <col min="6361" max="6364" width="19.28515625" style="4" customWidth="1"/>
    <col min="6365" max="6365" width="7.140625" style="4" customWidth="1"/>
    <col min="6366" max="6369" width="19.28515625" style="4" customWidth="1"/>
    <col min="6370" max="6370" width="7.140625" style="4" customWidth="1"/>
    <col min="6371" max="6374" width="19.28515625" style="4" customWidth="1"/>
    <col min="6375" max="6375" width="7.140625" style="4" customWidth="1"/>
    <col min="6376" max="6379" width="19.28515625" style="4" customWidth="1"/>
    <col min="6380" max="6380" width="7.140625" style="4" customWidth="1"/>
    <col min="6381" max="6384" width="19.28515625" style="4" customWidth="1"/>
    <col min="6385" max="6385" width="7.140625" style="4" customWidth="1"/>
    <col min="6386" max="6389" width="19.28515625" style="4" customWidth="1"/>
    <col min="6390" max="6390" width="7.140625" style="4" customWidth="1"/>
    <col min="6391" max="6394" width="19.28515625" style="4" customWidth="1"/>
    <col min="6395" max="6395" width="7.140625" style="4" customWidth="1"/>
    <col min="6396" max="6399" width="19.28515625" style="4" customWidth="1"/>
    <col min="6400" max="6400" width="7.140625" style="4" customWidth="1"/>
    <col min="6401" max="6404" width="19.28515625" style="4" customWidth="1"/>
    <col min="6405" max="6405" width="7.140625" style="4" customWidth="1"/>
    <col min="6406" max="6409" width="19.28515625" style="4" customWidth="1"/>
    <col min="6410" max="6410" width="7.140625" style="4" customWidth="1"/>
    <col min="6411" max="6414" width="19.28515625" style="4" customWidth="1"/>
    <col min="6415" max="6415" width="7.140625" style="4" customWidth="1"/>
    <col min="6416" max="6419" width="19.28515625" style="4" customWidth="1"/>
    <col min="6420" max="6420" width="7.140625" style="4" customWidth="1"/>
    <col min="6421" max="6424" width="19.28515625" style="4" customWidth="1"/>
    <col min="6425" max="6425" width="7.140625" style="4" customWidth="1"/>
    <col min="6426" max="6427" width="19.28515625" style="4" customWidth="1"/>
    <col min="6428" max="6602" width="10.85546875" style="4"/>
    <col min="6603" max="6604" width="19.28515625" style="4" customWidth="1"/>
    <col min="6605" max="6605" width="10" style="4" customWidth="1"/>
    <col min="6606" max="6606" width="8.42578125" style="4" customWidth="1"/>
    <col min="6607" max="6608" width="52.28515625" style="4" customWidth="1"/>
    <col min="6609" max="6610" width="19.28515625" style="4" customWidth="1"/>
    <col min="6611" max="6611" width="7.140625" style="4" customWidth="1"/>
    <col min="6612" max="6615" width="19.28515625" style="4" customWidth="1"/>
    <col min="6616" max="6616" width="7.140625" style="4" customWidth="1"/>
    <col min="6617" max="6620" width="19.28515625" style="4" customWidth="1"/>
    <col min="6621" max="6621" width="7.140625" style="4" customWidth="1"/>
    <col min="6622" max="6625" width="19.28515625" style="4" customWidth="1"/>
    <col min="6626" max="6626" width="7.140625" style="4" customWidth="1"/>
    <col min="6627" max="6630" width="19.28515625" style="4" customWidth="1"/>
    <col min="6631" max="6631" width="7.140625" style="4" customWidth="1"/>
    <col min="6632" max="6635" width="19.28515625" style="4" customWidth="1"/>
    <col min="6636" max="6636" width="7.140625" style="4" customWidth="1"/>
    <col min="6637" max="6640" width="19.28515625" style="4" customWidth="1"/>
    <col min="6641" max="6641" width="7.140625" style="4" customWidth="1"/>
    <col min="6642" max="6645" width="19.28515625" style="4" customWidth="1"/>
    <col min="6646" max="6646" width="7.140625" style="4" customWidth="1"/>
    <col min="6647" max="6650" width="19.28515625" style="4" customWidth="1"/>
    <col min="6651" max="6651" width="7.140625" style="4" customWidth="1"/>
    <col min="6652" max="6655" width="19.28515625" style="4" customWidth="1"/>
    <col min="6656" max="6656" width="7.140625" style="4" customWidth="1"/>
    <col min="6657" max="6660" width="19.28515625" style="4" customWidth="1"/>
    <col min="6661" max="6661" width="7.140625" style="4" customWidth="1"/>
    <col min="6662" max="6665" width="19.28515625" style="4" customWidth="1"/>
    <col min="6666" max="6666" width="7.140625" style="4" customWidth="1"/>
    <col min="6667" max="6670" width="19.28515625" style="4" customWidth="1"/>
    <col min="6671" max="6671" width="7.140625" style="4" customWidth="1"/>
    <col min="6672" max="6675" width="19.28515625" style="4" customWidth="1"/>
    <col min="6676" max="6676" width="7.140625" style="4" customWidth="1"/>
    <col min="6677" max="6680" width="19.28515625" style="4" customWidth="1"/>
    <col min="6681" max="6681" width="7.140625" style="4" customWidth="1"/>
    <col min="6682" max="6683" width="19.28515625" style="4" customWidth="1"/>
    <col min="6684" max="6858" width="10.85546875" style="4"/>
    <col min="6859" max="6860" width="19.28515625" style="4" customWidth="1"/>
    <col min="6861" max="6861" width="10" style="4" customWidth="1"/>
    <col min="6862" max="6862" width="8.42578125" style="4" customWidth="1"/>
    <col min="6863" max="6864" width="52.28515625" style="4" customWidth="1"/>
    <col min="6865" max="6866" width="19.28515625" style="4" customWidth="1"/>
    <col min="6867" max="6867" width="7.140625" style="4" customWidth="1"/>
    <col min="6868" max="6871" width="19.28515625" style="4" customWidth="1"/>
    <col min="6872" max="6872" width="7.140625" style="4" customWidth="1"/>
    <col min="6873" max="6876" width="19.28515625" style="4" customWidth="1"/>
    <col min="6877" max="6877" width="7.140625" style="4" customWidth="1"/>
    <col min="6878" max="6881" width="19.28515625" style="4" customWidth="1"/>
    <col min="6882" max="6882" width="7.140625" style="4" customWidth="1"/>
    <col min="6883" max="6886" width="19.28515625" style="4" customWidth="1"/>
    <col min="6887" max="6887" width="7.140625" style="4" customWidth="1"/>
    <col min="6888" max="6891" width="19.28515625" style="4" customWidth="1"/>
    <col min="6892" max="6892" width="7.140625" style="4" customWidth="1"/>
    <col min="6893" max="6896" width="19.28515625" style="4" customWidth="1"/>
    <col min="6897" max="6897" width="7.140625" style="4" customWidth="1"/>
    <col min="6898" max="6901" width="19.28515625" style="4" customWidth="1"/>
    <col min="6902" max="6902" width="7.140625" style="4" customWidth="1"/>
    <col min="6903" max="6906" width="19.28515625" style="4" customWidth="1"/>
    <col min="6907" max="6907" width="7.140625" style="4" customWidth="1"/>
    <col min="6908" max="6911" width="19.28515625" style="4" customWidth="1"/>
    <col min="6912" max="6912" width="7.140625" style="4" customWidth="1"/>
    <col min="6913" max="6916" width="19.28515625" style="4" customWidth="1"/>
    <col min="6917" max="6917" width="7.140625" style="4" customWidth="1"/>
    <col min="6918" max="6921" width="19.28515625" style="4" customWidth="1"/>
    <col min="6922" max="6922" width="7.140625" style="4" customWidth="1"/>
    <col min="6923" max="6926" width="19.28515625" style="4" customWidth="1"/>
    <col min="6927" max="6927" width="7.140625" style="4" customWidth="1"/>
    <col min="6928" max="6931" width="19.28515625" style="4" customWidth="1"/>
    <col min="6932" max="6932" width="7.140625" style="4" customWidth="1"/>
    <col min="6933" max="6936" width="19.28515625" style="4" customWidth="1"/>
    <col min="6937" max="6937" width="7.140625" style="4" customWidth="1"/>
    <col min="6938" max="6939" width="19.28515625" style="4" customWidth="1"/>
    <col min="6940" max="7114" width="10.85546875" style="4"/>
    <col min="7115" max="7116" width="19.28515625" style="4" customWidth="1"/>
    <col min="7117" max="7117" width="10" style="4" customWidth="1"/>
    <col min="7118" max="7118" width="8.42578125" style="4" customWidth="1"/>
    <col min="7119" max="7120" width="52.28515625" style="4" customWidth="1"/>
    <col min="7121" max="7122" width="19.28515625" style="4" customWidth="1"/>
    <col min="7123" max="7123" width="7.140625" style="4" customWidth="1"/>
    <col min="7124" max="7127" width="19.28515625" style="4" customWidth="1"/>
    <col min="7128" max="7128" width="7.140625" style="4" customWidth="1"/>
    <col min="7129" max="7132" width="19.28515625" style="4" customWidth="1"/>
    <col min="7133" max="7133" width="7.140625" style="4" customWidth="1"/>
    <col min="7134" max="7137" width="19.28515625" style="4" customWidth="1"/>
    <col min="7138" max="7138" width="7.140625" style="4" customWidth="1"/>
    <col min="7139" max="7142" width="19.28515625" style="4" customWidth="1"/>
    <col min="7143" max="7143" width="7.140625" style="4" customWidth="1"/>
    <col min="7144" max="7147" width="19.28515625" style="4" customWidth="1"/>
    <col min="7148" max="7148" width="7.140625" style="4" customWidth="1"/>
    <col min="7149" max="7152" width="19.28515625" style="4" customWidth="1"/>
    <col min="7153" max="7153" width="7.140625" style="4" customWidth="1"/>
    <col min="7154" max="7157" width="19.28515625" style="4" customWidth="1"/>
    <col min="7158" max="7158" width="7.140625" style="4" customWidth="1"/>
    <col min="7159" max="7162" width="19.28515625" style="4" customWidth="1"/>
    <col min="7163" max="7163" width="7.140625" style="4" customWidth="1"/>
    <col min="7164" max="7167" width="19.28515625" style="4" customWidth="1"/>
    <col min="7168" max="7168" width="7.140625" style="4" customWidth="1"/>
    <col min="7169" max="7172" width="19.28515625" style="4" customWidth="1"/>
    <col min="7173" max="7173" width="7.140625" style="4" customWidth="1"/>
    <col min="7174" max="7177" width="19.28515625" style="4" customWidth="1"/>
    <col min="7178" max="7178" width="7.140625" style="4" customWidth="1"/>
    <col min="7179" max="7182" width="19.28515625" style="4" customWidth="1"/>
    <col min="7183" max="7183" width="7.140625" style="4" customWidth="1"/>
    <col min="7184" max="7187" width="19.28515625" style="4" customWidth="1"/>
    <col min="7188" max="7188" width="7.140625" style="4" customWidth="1"/>
    <col min="7189" max="7192" width="19.28515625" style="4" customWidth="1"/>
    <col min="7193" max="7193" width="7.140625" style="4" customWidth="1"/>
    <col min="7194" max="7195" width="19.28515625" style="4" customWidth="1"/>
    <col min="7196" max="7370" width="10.85546875" style="4"/>
    <col min="7371" max="7372" width="19.28515625" style="4" customWidth="1"/>
    <col min="7373" max="7373" width="10" style="4" customWidth="1"/>
    <col min="7374" max="7374" width="8.42578125" style="4" customWidth="1"/>
    <col min="7375" max="7376" width="52.28515625" style="4" customWidth="1"/>
    <col min="7377" max="7378" width="19.28515625" style="4" customWidth="1"/>
    <col min="7379" max="7379" width="7.140625" style="4" customWidth="1"/>
    <col min="7380" max="7383" width="19.28515625" style="4" customWidth="1"/>
    <col min="7384" max="7384" width="7.140625" style="4" customWidth="1"/>
    <col min="7385" max="7388" width="19.28515625" style="4" customWidth="1"/>
    <col min="7389" max="7389" width="7.140625" style="4" customWidth="1"/>
    <col min="7390" max="7393" width="19.28515625" style="4" customWidth="1"/>
    <col min="7394" max="7394" width="7.140625" style="4" customWidth="1"/>
    <col min="7395" max="7398" width="19.28515625" style="4" customWidth="1"/>
    <col min="7399" max="7399" width="7.140625" style="4" customWidth="1"/>
    <col min="7400" max="7403" width="19.28515625" style="4" customWidth="1"/>
    <col min="7404" max="7404" width="7.140625" style="4" customWidth="1"/>
    <col min="7405" max="7408" width="19.28515625" style="4" customWidth="1"/>
    <col min="7409" max="7409" width="7.140625" style="4" customWidth="1"/>
    <col min="7410" max="7413" width="19.28515625" style="4" customWidth="1"/>
    <col min="7414" max="7414" width="7.140625" style="4" customWidth="1"/>
    <col min="7415" max="7418" width="19.28515625" style="4" customWidth="1"/>
    <col min="7419" max="7419" width="7.140625" style="4" customWidth="1"/>
    <col min="7420" max="7423" width="19.28515625" style="4" customWidth="1"/>
    <col min="7424" max="7424" width="7.140625" style="4" customWidth="1"/>
    <col min="7425" max="7428" width="19.28515625" style="4" customWidth="1"/>
    <col min="7429" max="7429" width="7.140625" style="4" customWidth="1"/>
    <col min="7430" max="7433" width="19.28515625" style="4" customWidth="1"/>
    <col min="7434" max="7434" width="7.140625" style="4" customWidth="1"/>
    <col min="7435" max="7438" width="19.28515625" style="4" customWidth="1"/>
    <col min="7439" max="7439" width="7.140625" style="4" customWidth="1"/>
    <col min="7440" max="7443" width="19.28515625" style="4" customWidth="1"/>
    <col min="7444" max="7444" width="7.140625" style="4" customWidth="1"/>
    <col min="7445" max="7448" width="19.28515625" style="4" customWidth="1"/>
    <col min="7449" max="7449" width="7.140625" style="4" customWidth="1"/>
    <col min="7450" max="7451" width="19.28515625" style="4" customWidth="1"/>
    <col min="7452" max="7626" width="10.85546875" style="4"/>
    <col min="7627" max="7628" width="19.28515625" style="4" customWidth="1"/>
    <col min="7629" max="7629" width="10" style="4" customWidth="1"/>
    <col min="7630" max="7630" width="8.42578125" style="4" customWidth="1"/>
    <col min="7631" max="7632" width="52.28515625" style="4" customWidth="1"/>
    <col min="7633" max="7634" width="19.28515625" style="4" customWidth="1"/>
    <col min="7635" max="7635" width="7.140625" style="4" customWidth="1"/>
    <col min="7636" max="7639" width="19.28515625" style="4" customWidth="1"/>
    <col min="7640" max="7640" width="7.140625" style="4" customWidth="1"/>
    <col min="7641" max="7644" width="19.28515625" style="4" customWidth="1"/>
    <col min="7645" max="7645" width="7.140625" style="4" customWidth="1"/>
    <col min="7646" max="7649" width="19.28515625" style="4" customWidth="1"/>
    <col min="7650" max="7650" width="7.140625" style="4" customWidth="1"/>
    <col min="7651" max="7654" width="19.28515625" style="4" customWidth="1"/>
    <col min="7655" max="7655" width="7.140625" style="4" customWidth="1"/>
    <col min="7656" max="7659" width="19.28515625" style="4" customWidth="1"/>
    <col min="7660" max="7660" width="7.140625" style="4" customWidth="1"/>
    <col min="7661" max="7664" width="19.28515625" style="4" customWidth="1"/>
    <col min="7665" max="7665" width="7.140625" style="4" customWidth="1"/>
    <col min="7666" max="7669" width="19.28515625" style="4" customWidth="1"/>
    <col min="7670" max="7670" width="7.140625" style="4" customWidth="1"/>
    <col min="7671" max="7674" width="19.28515625" style="4" customWidth="1"/>
    <col min="7675" max="7675" width="7.140625" style="4" customWidth="1"/>
    <col min="7676" max="7679" width="19.28515625" style="4" customWidth="1"/>
    <col min="7680" max="7680" width="7.140625" style="4" customWidth="1"/>
    <col min="7681" max="7684" width="19.28515625" style="4" customWidth="1"/>
    <col min="7685" max="7685" width="7.140625" style="4" customWidth="1"/>
    <col min="7686" max="7689" width="19.28515625" style="4" customWidth="1"/>
    <col min="7690" max="7690" width="7.140625" style="4" customWidth="1"/>
    <col min="7691" max="7694" width="19.28515625" style="4" customWidth="1"/>
    <col min="7695" max="7695" width="7.140625" style="4" customWidth="1"/>
    <col min="7696" max="7699" width="19.28515625" style="4" customWidth="1"/>
    <col min="7700" max="7700" width="7.140625" style="4" customWidth="1"/>
    <col min="7701" max="7704" width="19.28515625" style="4" customWidth="1"/>
    <col min="7705" max="7705" width="7.140625" style="4" customWidth="1"/>
    <col min="7706" max="7707" width="19.28515625" style="4" customWidth="1"/>
    <col min="7708" max="7882" width="10.85546875" style="4"/>
    <col min="7883" max="7884" width="19.28515625" style="4" customWidth="1"/>
    <col min="7885" max="7885" width="10" style="4" customWidth="1"/>
    <col min="7886" max="7886" width="8.42578125" style="4" customWidth="1"/>
    <col min="7887" max="7888" width="52.28515625" style="4" customWidth="1"/>
    <col min="7889" max="7890" width="19.28515625" style="4" customWidth="1"/>
    <col min="7891" max="7891" width="7.140625" style="4" customWidth="1"/>
    <col min="7892" max="7895" width="19.28515625" style="4" customWidth="1"/>
    <col min="7896" max="7896" width="7.140625" style="4" customWidth="1"/>
    <col min="7897" max="7900" width="19.28515625" style="4" customWidth="1"/>
    <col min="7901" max="7901" width="7.140625" style="4" customWidth="1"/>
    <col min="7902" max="7905" width="19.28515625" style="4" customWidth="1"/>
    <col min="7906" max="7906" width="7.140625" style="4" customWidth="1"/>
    <col min="7907" max="7910" width="19.28515625" style="4" customWidth="1"/>
    <col min="7911" max="7911" width="7.140625" style="4" customWidth="1"/>
    <col min="7912" max="7915" width="19.28515625" style="4" customWidth="1"/>
    <col min="7916" max="7916" width="7.140625" style="4" customWidth="1"/>
    <col min="7917" max="7920" width="19.28515625" style="4" customWidth="1"/>
    <col min="7921" max="7921" width="7.140625" style="4" customWidth="1"/>
    <col min="7922" max="7925" width="19.28515625" style="4" customWidth="1"/>
    <col min="7926" max="7926" width="7.140625" style="4" customWidth="1"/>
    <col min="7927" max="7930" width="19.28515625" style="4" customWidth="1"/>
    <col min="7931" max="7931" width="7.140625" style="4" customWidth="1"/>
    <col min="7932" max="7935" width="19.28515625" style="4" customWidth="1"/>
    <col min="7936" max="7936" width="7.140625" style="4" customWidth="1"/>
    <col min="7937" max="7940" width="19.28515625" style="4" customWidth="1"/>
    <col min="7941" max="7941" width="7.140625" style="4" customWidth="1"/>
    <col min="7942" max="7945" width="19.28515625" style="4" customWidth="1"/>
    <col min="7946" max="7946" width="7.140625" style="4" customWidth="1"/>
    <col min="7947" max="7950" width="19.28515625" style="4" customWidth="1"/>
    <col min="7951" max="7951" width="7.140625" style="4" customWidth="1"/>
    <col min="7952" max="7955" width="19.28515625" style="4" customWidth="1"/>
    <col min="7956" max="7956" width="7.140625" style="4" customWidth="1"/>
    <col min="7957" max="7960" width="19.28515625" style="4" customWidth="1"/>
    <col min="7961" max="7961" width="7.140625" style="4" customWidth="1"/>
    <col min="7962" max="7963" width="19.28515625" style="4" customWidth="1"/>
    <col min="7964" max="8138" width="10.85546875" style="4"/>
    <col min="8139" max="8140" width="19.28515625" style="4" customWidth="1"/>
    <col min="8141" max="8141" width="10" style="4" customWidth="1"/>
    <col min="8142" max="8142" width="8.42578125" style="4" customWidth="1"/>
    <col min="8143" max="8144" width="52.28515625" style="4" customWidth="1"/>
    <col min="8145" max="8146" width="19.28515625" style="4" customWidth="1"/>
    <col min="8147" max="8147" width="7.140625" style="4" customWidth="1"/>
    <col min="8148" max="8151" width="19.28515625" style="4" customWidth="1"/>
    <col min="8152" max="8152" width="7.140625" style="4" customWidth="1"/>
    <col min="8153" max="8156" width="19.28515625" style="4" customWidth="1"/>
    <col min="8157" max="8157" width="7.140625" style="4" customWidth="1"/>
    <col min="8158" max="8161" width="19.28515625" style="4" customWidth="1"/>
    <col min="8162" max="8162" width="7.140625" style="4" customWidth="1"/>
    <col min="8163" max="8166" width="19.28515625" style="4" customWidth="1"/>
    <col min="8167" max="8167" width="7.140625" style="4" customWidth="1"/>
    <col min="8168" max="8171" width="19.28515625" style="4" customWidth="1"/>
    <col min="8172" max="8172" width="7.140625" style="4" customWidth="1"/>
    <col min="8173" max="8176" width="19.28515625" style="4" customWidth="1"/>
    <col min="8177" max="8177" width="7.140625" style="4" customWidth="1"/>
    <col min="8178" max="8181" width="19.28515625" style="4" customWidth="1"/>
    <col min="8182" max="8182" width="7.140625" style="4" customWidth="1"/>
    <col min="8183" max="8186" width="19.28515625" style="4" customWidth="1"/>
    <col min="8187" max="8187" width="7.140625" style="4" customWidth="1"/>
    <col min="8188" max="8191" width="19.28515625" style="4" customWidth="1"/>
    <col min="8192" max="8192" width="7.140625" style="4" customWidth="1"/>
    <col min="8193" max="8196" width="19.28515625" style="4" customWidth="1"/>
    <col min="8197" max="8197" width="7.140625" style="4" customWidth="1"/>
    <col min="8198" max="8201" width="19.28515625" style="4" customWidth="1"/>
    <col min="8202" max="8202" width="7.140625" style="4" customWidth="1"/>
    <col min="8203" max="8206" width="19.28515625" style="4" customWidth="1"/>
    <col min="8207" max="8207" width="7.140625" style="4" customWidth="1"/>
    <col min="8208" max="8211" width="19.28515625" style="4" customWidth="1"/>
    <col min="8212" max="8212" width="7.140625" style="4" customWidth="1"/>
    <col min="8213" max="8216" width="19.28515625" style="4" customWidth="1"/>
    <col min="8217" max="8217" width="7.140625" style="4" customWidth="1"/>
    <col min="8218" max="8219" width="19.28515625" style="4" customWidth="1"/>
    <col min="8220" max="8394" width="10.85546875" style="4"/>
    <col min="8395" max="8396" width="19.28515625" style="4" customWidth="1"/>
    <col min="8397" max="8397" width="10" style="4" customWidth="1"/>
    <col min="8398" max="8398" width="8.42578125" style="4" customWidth="1"/>
    <col min="8399" max="8400" width="52.28515625" style="4" customWidth="1"/>
    <col min="8401" max="8402" width="19.28515625" style="4" customWidth="1"/>
    <col min="8403" max="8403" width="7.140625" style="4" customWidth="1"/>
    <col min="8404" max="8407" width="19.28515625" style="4" customWidth="1"/>
    <col min="8408" max="8408" width="7.140625" style="4" customWidth="1"/>
    <col min="8409" max="8412" width="19.28515625" style="4" customWidth="1"/>
    <col min="8413" max="8413" width="7.140625" style="4" customWidth="1"/>
    <col min="8414" max="8417" width="19.28515625" style="4" customWidth="1"/>
    <col min="8418" max="8418" width="7.140625" style="4" customWidth="1"/>
    <col min="8419" max="8422" width="19.28515625" style="4" customWidth="1"/>
    <col min="8423" max="8423" width="7.140625" style="4" customWidth="1"/>
    <col min="8424" max="8427" width="19.28515625" style="4" customWidth="1"/>
    <col min="8428" max="8428" width="7.140625" style="4" customWidth="1"/>
    <col min="8429" max="8432" width="19.28515625" style="4" customWidth="1"/>
    <col min="8433" max="8433" width="7.140625" style="4" customWidth="1"/>
    <col min="8434" max="8437" width="19.28515625" style="4" customWidth="1"/>
    <col min="8438" max="8438" width="7.140625" style="4" customWidth="1"/>
    <col min="8439" max="8442" width="19.28515625" style="4" customWidth="1"/>
    <col min="8443" max="8443" width="7.140625" style="4" customWidth="1"/>
    <col min="8444" max="8447" width="19.28515625" style="4" customWidth="1"/>
    <col min="8448" max="8448" width="7.140625" style="4" customWidth="1"/>
    <col min="8449" max="8452" width="19.28515625" style="4" customWidth="1"/>
    <col min="8453" max="8453" width="7.140625" style="4" customWidth="1"/>
    <col min="8454" max="8457" width="19.28515625" style="4" customWidth="1"/>
    <col min="8458" max="8458" width="7.140625" style="4" customWidth="1"/>
    <col min="8459" max="8462" width="19.28515625" style="4" customWidth="1"/>
    <col min="8463" max="8463" width="7.140625" style="4" customWidth="1"/>
    <col min="8464" max="8467" width="19.28515625" style="4" customWidth="1"/>
    <col min="8468" max="8468" width="7.140625" style="4" customWidth="1"/>
    <col min="8469" max="8472" width="19.28515625" style="4" customWidth="1"/>
    <col min="8473" max="8473" width="7.140625" style="4" customWidth="1"/>
    <col min="8474" max="8475" width="19.28515625" style="4" customWidth="1"/>
    <col min="8476" max="8650" width="10.85546875" style="4"/>
    <col min="8651" max="8652" width="19.28515625" style="4" customWidth="1"/>
    <col min="8653" max="8653" width="10" style="4" customWidth="1"/>
    <col min="8654" max="8654" width="8.42578125" style="4" customWidth="1"/>
    <col min="8655" max="8656" width="52.28515625" style="4" customWidth="1"/>
    <col min="8657" max="8658" width="19.28515625" style="4" customWidth="1"/>
    <col min="8659" max="8659" width="7.140625" style="4" customWidth="1"/>
    <col min="8660" max="8663" width="19.28515625" style="4" customWidth="1"/>
    <col min="8664" max="8664" width="7.140625" style="4" customWidth="1"/>
    <col min="8665" max="8668" width="19.28515625" style="4" customWidth="1"/>
    <col min="8669" max="8669" width="7.140625" style="4" customWidth="1"/>
    <col min="8670" max="8673" width="19.28515625" style="4" customWidth="1"/>
    <col min="8674" max="8674" width="7.140625" style="4" customWidth="1"/>
    <col min="8675" max="8678" width="19.28515625" style="4" customWidth="1"/>
    <col min="8679" max="8679" width="7.140625" style="4" customWidth="1"/>
    <col min="8680" max="8683" width="19.28515625" style="4" customWidth="1"/>
    <col min="8684" max="8684" width="7.140625" style="4" customWidth="1"/>
    <col min="8685" max="8688" width="19.28515625" style="4" customWidth="1"/>
    <col min="8689" max="8689" width="7.140625" style="4" customWidth="1"/>
    <col min="8690" max="8693" width="19.28515625" style="4" customWidth="1"/>
    <col min="8694" max="8694" width="7.140625" style="4" customWidth="1"/>
    <col min="8695" max="8698" width="19.28515625" style="4" customWidth="1"/>
    <col min="8699" max="8699" width="7.140625" style="4" customWidth="1"/>
    <col min="8700" max="8703" width="19.28515625" style="4" customWidth="1"/>
    <col min="8704" max="8704" width="7.140625" style="4" customWidth="1"/>
    <col min="8705" max="8708" width="19.28515625" style="4" customWidth="1"/>
    <col min="8709" max="8709" width="7.140625" style="4" customWidth="1"/>
    <col min="8710" max="8713" width="19.28515625" style="4" customWidth="1"/>
    <col min="8714" max="8714" width="7.140625" style="4" customWidth="1"/>
    <col min="8715" max="8718" width="19.28515625" style="4" customWidth="1"/>
    <col min="8719" max="8719" width="7.140625" style="4" customWidth="1"/>
    <col min="8720" max="8723" width="19.28515625" style="4" customWidth="1"/>
    <col min="8724" max="8724" width="7.140625" style="4" customWidth="1"/>
    <col min="8725" max="8728" width="19.28515625" style="4" customWidth="1"/>
    <col min="8729" max="8729" width="7.140625" style="4" customWidth="1"/>
    <col min="8730" max="8731" width="19.28515625" style="4" customWidth="1"/>
    <col min="8732" max="8906" width="10.85546875" style="4"/>
    <col min="8907" max="8908" width="19.28515625" style="4" customWidth="1"/>
    <col min="8909" max="8909" width="10" style="4" customWidth="1"/>
    <col min="8910" max="8910" width="8.42578125" style="4" customWidth="1"/>
    <col min="8911" max="8912" width="52.28515625" style="4" customWidth="1"/>
    <col min="8913" max="8914" width="19.28515625" style="4" customWidth="1"/>
    <col min="8915" max="8915" width="7.140625" style="4" customWidth="1"/>
    <col min="8916" max="8919" width="19.28515625" style="4" customWidth="1"/>
    <col min="8920" max="8920" width="7.140625" style="4" customWidth="1"/>
    <col min="8921" max="8924" width="19.28515625" style="4" customWidth="1"/>
    <col min="8925" max="8925" width="7.140625" style="4" customWidth="1"/>
    <col min="8926" max="8929" width="19.28515625" style="4" customWidth="1"/>
    <col min="8930" max="8930" width="7.140625" style="4" customWidth="1"/>
    <col min="8931" max="8934" width="19.28515625" style="4" customWidth="1"/>
    <col min="8935" max="8935" width="7.140625" style="4" customWidth="1"/>
    <col min="8936" max="8939" width="19.28515625" style="4" customWidth="1"/>
    <col min="8940" max="8940" width="7.140625" style="4" customWidth="1"/>
    <col min="8941" max="8944" width="19.28515625" style="4" customWidth="1"/>
    <col min="8945" max="8945" width="7.140625" style="4" customWidth="1"/>
    <col min="8946" max="8949" width="19.28515625" style="4" customWidth="1"/>
    <col min="8950" max="8950" width="7.140625" style="4" customWidth="1"/>
    <col min="8951" max="8954" width="19.28515625" style="4" customWidth="1"/>
    <col min="8955" max="8955" width="7.140625" style="4" customWidth="1"/>
    <col min="8956" max="8959" width="19.28515625" style="4" customWidth="1"/>
    <col min="8960" max="8960" width="7.140625" style="4" customWidth="1"/>
    <col min="8961" max="8964" width="19.28515625" style="4" customWidth="1"/>
    <col min="8965" max="8965" width="7.140625" style="4" customWidth="1"/>
    <col min="8966" max="8969" width="19.28515625" style="4" customWidth="1"/>
    <col min="8970" max="8970" width="7.140625" style="4" customWidth="1"/>
    <col min="8971" max="8974" width="19.28515625" style="4" customWidth="1"/>
    <col min="8975" max="8975" width="7.140625" style="4" customWidth="1"/>
    <col min="8976" max="8979" width="19.28515625" style="4" customWidth="1"/>
    <col min="8980" max="8980" width="7.140625" style="4" customWidth="1"/>
    <col min="8981" max="8984" width="19.28515625" style="4" customWidth="1"/>
    <col min="8985" max="8985" width="7.140625" style="4" customWidth="1"/>
    <col min="8986" max="8987" width="19.28515625" style="4" customWidth="1"/>
    <col min="8988" max="9162" width="10.85546875" style="4"/>
    <col min="9163" max="9164" width="19.28515625" style="4" customWidth="1"/>
    <col min="9165" max="9165" width="10" style="4" customWidth="1"/>
    <col min="9166" max="9166" width="8.42578125" style="4" customWidth="1"/>
    <col min="9167" max="9168" width="52.28515625" style="4" customWidth="1"/>
    <col min="9169" max="9170" width="19.28515625" style="4" customWidth="1"/>
    <col min="9171" max="9171" width="7.140625" style="4" customWidth="1"/>
    <col min="9172" max="9175" width="19.28515625" style="4" customWidth="1"/>
    <col min="9176" max="9176" width="7.140625" style="4" customWidth="1"/>
    <col min="9177" max="9180" width="19.28515625" style="4" customWidth="1"/>
    <col min="9181" max="9181" width="7.140625" style="4" customWidth="1"/>
    <col min="9182" max="9185" width="19.28515625" style="4" customWidth="1"/>
    <col min="9186" max="9186" width="7.140625" style="4" customWidth="1"/>
    <col min="9187" max="9190" width="19.28515625" style="4" customWidth="1"/>
    <col min="9191" max="9191" width="7.140625" style="4" customWidth="1"/>
    <col min="9192" max="9195" width="19.28515625" style="4" customWidth="1"/>
    <col min="9196" max="9196" width="7.140625" style="4" customWidth="1"/>
    <col min="9197" max="9200" width="19.28515625" style="4" customWidth="1"/>
    <col min="9201" max="9201" width="7.140625" style="4" customWidth="1"/>
    <col min="9202" max="9205" width="19.28515625" style="4" customWidth="1"/>
    <col min="9206" max="9206" width="7.140625" style="4" customWidth="1"/>
    <col min="9207" max="9210" width="19.28515625" style="4" customWidth="1"/>
    <col min="9211" max="9211" width="7.140625" style="4" customWidth="1"/>
    <col min="9212" max="9215" width="19.28515625" style="4" customWidth="1"/>
    <col min="9216" max="9216" width="7.140625" style="4" customWidth="1"/>
    <col min="9217" max="9220" width="19.28515625" style="4" customWidth="1"/>
    <col min="9221" max="9221" width="7.140625" style="4" customWidth="1"/>
    <col min="9222" max="9225" width="19.28515625" style="4" customWidth="1"/>
    <col min="9226" max="9226" width="7.140625" style="4" customWidth="1"/>
    <col min="9227" max="9230" width="19.28515625" style="4" customWidth="1"/>
    <col min="9231" max="9231" width="7.140625" style="4" customWidth="1"/>
    <col min="9232" max="9235" width="19.28515625" style="4" customWidth="1"/>
    <col min="9236" max="9236" width="7.140625" style="4" customWidth="1"/>
    <col min="9237" max="9240" width="19.28515625" style="4" customWidth="1"/>
    <col min="9241" max="9241" width="7.140625" style="4" customWidth="1"/>
    <col min="9242" max="9243" width="19.28515625" style="4" customWidth="1"/>
    <col min="9244" max="9418" width="10.85546875" style="4"/>
    <col min="9419" max="9420" width="19.28515625" style="4" customWidth="1"/>
    <col min="9421" max="9421" width="10" style="4" customWidth="1"/>
    <col min="9422" max="9422" width="8.42578125" style="4" customWidth="1"/>
    <col min="9423" max="9424" width="52.28515625" style="4" customWidth="1"/>
    <col min="9425" max="9426" width="19.28515625" style="4" customWidth="1"/>
    <col min="9427" max="9427" width="7.140625" style="4" customWidth="1"/>
    <col min="9428" max="9431" width="19.28515625" style="4" customWidth="1"/>
    <col min="9432" max="9432" width="7.140625" style="4" customWidth="1"/>
    <col min="9433" max="9436" width="19.28515625" style="4" customWidth="1"/>
    <col min="9437" max="9437" width="7.140625" style="4" customWidth="1"/>
    <col min="9438" max="9441" width="19.28515625" style="4" customWidth="1"/>
    <col min="9442" max="9442" width="7.140625" style="4" customWidth="1"/>
    <col min="9443" max="9446" width="19.28515625" style="4" customWidth="1"/>
    <col min="9447" max="9447" width="7.140625" style="4" customWidth="1"/>
    <col min="9448" max="9451" width="19.28515625" style="4" customWidth="1"/>
    <col min="9452" max="9452" width="7.140625" style="4" customWidth="1"/>
    <col min="9453" max="9456" width="19.28515625" style="4" customWidth="1"/>
    <col min="9457" max="9457" width="7.140625" style="4" customWidth="1"/>
    <col min="9458" max="9461" width="19.28515625" style="4" customWidth="1"/>
    <col min="9462" max="9462" width="7.140625" style="4" customWidth="1"/>
    <col min="9463" max="9466" width="19.28515625" style="4" customWidth="1"/>
    <col min="9467" max="9467" width="7.140625" style="4" customWidth="1"/>
    <col min="9468" max="9471" width="19.28515625" style="4" customWidth="1"/>
    <col min="9472" max="9472" width="7.140625" style="4" customWidth="1"/>
    <col min="9473" max="9476" width="19.28515625" style="4" customWidth="1"/>
    <col min="9477" max="9477" width="7.140625" style="4" customWidth="1"/>
    <col min="9478" max="9481" width="19.28515625" style="4" customWidth="1"/>
    <col min="9482" max="9482" width="7.140625" style="4" customWidth="1"/>
    <col min="9483" max="9486" width="19.28515625" style="4" customWidth="1"/>
    <col min="9487" max="9487" width="7.140625" style="4" customWidth="1"/>
    <col min="9488" max="9491" width="19.28515625" style="4" customWidth="1"/>
    <col min="9492" max="9492" width="7.140625" style="4" customWidth="1"/>
    <col min="9493" max="9496" width="19.28515625" style="4" customWidth="1"/>
    <col min="9497" max="9497" width="7.140625" style="4" customWidth="1"/>
    <col min="9498" max="9499" width="19.28515625" style="4" customWidth="1"/>
    <col min="9500" max="9674" width="10.85546875" style="4"/>
    <col min="9675" max="9676" width="19.28515625" style="4" customWidth="1"/>
    <col min="9677" max="9677" width="10" style="4" customWidth="1"/>
    <col min="9678" max="9678" width="8.42578125" style="4" customWidth="1"/>
    <col min="9679" max="9680" width="52.28515625" style="4" customWidth="1"/>
    <col min="9681" max="9682" width="19.28515625" style="4" customWidth="1"/>
    <col min="9683" max="9683" width="7.140625" style="4" customWidth="1"/>
    <col min="9684" max="9687" width="19.28515625" style="4" customWidth="1"/>
    <col min="9688" max="9688" width="7.140625" style="4" customWidth="1"/>
    <col min="9689" max="9692" width="19.28515625" style="4" customWidth="1"/>
    <col min="9693" max="9693" width="7.140625" style="4" customWidth="1"/>
    <col min="9694" max="9697" width="19.28515625" style="4" customWidth="1"/>
    <col min="9698" max="9698" width="7.140625" style="4" customWidth="1"/>
    <col min="9699" max="9702" width="19.28515625" style="4" customWidth="1"/>
    <col min="9703" max="9703" width="7.140625" style="4" customWidth="1"/>
    <col min="9704" max="9707" width="19.28515625" style="4" customWidth="1"/>
    <col min="9708" max="9708" width="7.140625" style="4" customWidth="1"/>
    <col min="9709" max="9712" width="19.28515625" style="4" customWidth="1"/>
    <col min="9713" max="9713" width="7.140625" style="4" customWidth="1"/>
    <col min="9714" max="9717" width="19.28515625" style="4" customWidth="1"/>
    <col min="9718" max="9718" width="7.140625" style="4" customWidth="1"/>
    <col min="9719" max="9722" width="19.28515625" style="4" customWidth="1"/>
    <col min="9723" max="9723" width="7.140625" style="4" customWidth="1"/>
    <col min="9724" max="9727" width="19.28515625" style="4" customWidth="1"/>
    <col min="9728" max="9728" width="7.140625" style="4" customWidth="1"/>
    <col min="9729" max="9732" width="19.28515625" style="4" customWidth="1"/>
    <col min="9733" max="9733" width="7.140625" style="4" customWidth="1"/>
    <col min="9734" max="9737" width="19.28515625" style="4" customWidth="1"/>
    <col min="9738" max="9738" width="7.140625" style="4" customWidth="1"/>
    <col min="9739" max="9742" width="19.28515625" style="4" customWidth="1"/>
    <col min="9743" max="9743" width="7.140625" style="4" customWidth="1"/>
    <col min="9744" max="9747" width="19.28515625" style="4" customWidth="1"/>
    <col min="9748" max="9748" width="7.140625" style="4" customWidth="1"/>
    <col min="9749" max="9752" width="19.28515625" style="4" customWidth="1"/>
    <col min="9753" max="9753" width="7.140625" style="4" customWidth="1"/>
    <col min="9754" max="9755" width="19.28515625" style="4" customWidth="1"/>
    <col min="9756" max="9930" width="10.85546875" style="4"/>
    <col min="9931" max="9932" width="19.28515625" style="4" customWidth="1"/>
    <col min="9933" max="9933" width="10" style="4" customWidth="1"/>
    <col min="9934" max="9934" width="8.42578125" style="4" customWidth="1"/>
    <col min="9935" max="9936" width="52.28515625" style="4" customWidth="1"/>
    <col min="9937" max="9938" width="19.28515625" style="4" customWidth="1"/>
    <col min="9939" max="9939" width="7.140625" style="4" customWidth="1"/>
    <col min="9940" max="9943" width="19.28515625" style="4" customWidth="1"/>
    <col min="9944" max="9944" width="7.140625" style="4" customWidth="1"/>
    <col min="9945" max="9948" width="19.28515625" style="4" customWidth="1"/>
    <col min="9949" max="9949" width="7.140625" style="4" customWidth="1"/>
    <col min="9950" max="9953" width="19.28515625" style="4" customWidth="1"/>
    <col min="9954" max="9954" width="7.140625" style="4" customWidth="1"/>
    <col min="9955" max="9958" width="19.28515625" style="4" customWidth="1"/>
    <col min="9959" max="9959" width="7.140625" style="4" customWidth="1"/>
    <col min="9960" max="9963" width="19.28515625" style="4" customWidth="1"/>
    <col min="9964" max="9964" width="7.140625" style="4" customWidth="1"/>
    <col min="9965" max="9968" width="19.28515625" style="4" customWidth="1"/>
    <col min="9969" max="9969" width="7.140625" style="4" customWidth="1"/>
    <col min="9970" max="9973" width="19.28515625" style="4" customWidth="1"/>
    <col min="9974" max="9974" width="7.140625" style="4" customWidth="1"/>
    <col min="9975" max="9978" width="19.28515625" style="4" customWidth="1"/>
    <col min="9979" max="9979" width="7.140625" style="4" customWidth="1"/>
    <col min="9980" max="9983" width="19.28515625" style="4" customWidth="1"/>
    <col min="9984" max="9984" width="7.140625" style="4" customWidth="1"/>
    <col min="9985" max="9988" width="19.28515625" style="4" customWidth="1"/>
    <col min="9989" max="9989" width="7.140625" style="4" customWidth="1"/>
    <col min="9990" max="9993" width="19.28515625" style="4" customWidth="1"/>
    <col min="9994" max="9994" width="7.140625" style="4" customWidth="1"/>
    <col min="9995" max="9998" width="19.28515625" style="4" customWidth="1"/>
    <col min="9999" max="9999" width="7.140625" style="4" customWidth="1"/>
    <col min="10000" max="10003" width="19.28515625" style="4" customWidth="1"/>
    <col min="10004" max="10004" width="7.140625" style="4" customWidth="1"/>
    <col min="10005" max="10008" width="19.28515625" style="4" customWidth="1"/>
    <col min="10009" max="10009" width="7.140625" style="4" customWidth="1"/>
    <col min="10010" max="10011" width="19.28515625" style="4" customWidth="1"/>
    <col min="10012" max="10186" width="10.85546875" style="4"/>
    <col min="10187" max="10188" width="19.28515625" style="4" customWidth="1"/>
    <col min="10189" max="10189" width="10" style="4" customWidth="1"/>
    <col min="10190" max="10190" width="8.42578125" style="4" customWidth="1"/>
    <col min="10191" max="10192" width="52.28515625" style="4" customWidth="1"/>
    <col min="10193" max="10194" width="19.28515625" style="4" customWidth="1"/>
    <col min="10195" max="10195" width="7.140625" style="4" customWidth="1"/>
    <col min="10196" max="10199" width="19.28515625" style="4" customWidth="1"/>
    <col min="10200" max="10200" width="7.140625" style="4" customWidth="1"/>
    <col min="10201" max="10204" width="19.28515625" style="4" customWidth="1"/>
    <col min="10205" max="10205" width="7.140625" style="4" customWidth="1"/>
    <col min="10206" max="10209" width="19.28515625" style="4" customWidth="1"/>
    <col min="10210" max="10210" width="7.140625" style="4" customWidth="1"/>
    <col min="10211" max="10214" width="19.28515625" style="4" customWidth="1"/>
    <col min="10215" max="10215" width="7.140625" style="4" customWidth="1"/>
    <col min="10216" max="10219" width="19.28515625" style="4" customWidth="1"/>
    <col min="10220" max="10220" width="7.140625" style="4" customWidth="1"/>
    <col min="10221" max="10224" width="19.28515625" style="4" customWidth="1"/>
    <col min="10225" max="10225" width="7.140625" style="4" customWidth="1"/>
    <col min="10226" max="10229" width="19.28515625" style="4" customWidth="1"/>
    <col min="10230" max="10230" width="7.140625" style="4" customWidth="1"/>
    <col min="10231" max="10234" width="19.28515625" style="4" customWidth="1"/>
    <col min="10235" max="10235" width="7.140625" style="4" customWidth="1"/>
    <col min="10236" max="10239" width="19.28515625" style="4" customWidth="1"/>
    <col min="10240" max="10240" width="7.140625" style="4" customWidth="1"/>
    <col min="10241" max="10244" width="19.28515625" style="4" customWidth="1"/>
    <col min="10245" max="10245" width="7.140625" style="4" customWidth="1"/>
    <col min="10246" max="10249" width="19.28515625" style="4" customWidth="1"/>
    <col min="10250" max="10250" width="7.140625" style="4" customWidth="1"/>
    <col min="10251" max="10254" width="19.28515625" style="4" customWidth="1"/>
    <col min="10255" max="10255" width="7.140625" style="4" customWidth="1"/>
    <col min="10256" max="10259" width="19.28515625" style="4" customWidth="1"/>
    <col min="10260" max="10260" width="7.140625" style="4" customWidth="1"/>
    <col min="10261" max="10264" width="19.28515625" style="4" customWidth="1"/>
    <col min="10265" max="10265" width="7.140625" style="4" customWidth="1"/>
    <col min="10266" max="10267" width="19.28515625" style="4" customWidth="1"/>
    <col min="10268" max="10442" width="10.85546875" style="4"/>
    <col min="10443" max="10444" width="19.28515625" style="4" customWidth="1"/>
    <col min="10445" max="10445" width="10" style="4" customWidth="1"/>
    <col min="10446" max="10446" width="8.42578125" style="4" customWidth="1"/>
    <col min="10447" max="10448" width="52.28515625" style="4" customWidth="1"/>
    <col min="10449" max="10450" width="19.28515625" style="4" customWidth="1"/>
    <col min="10451" max="10451" width="7.140625" style="4" customWidth="1"/>
    <col min="10452" max="10455" width="19.28515625" style="4" customWidth="1"/>
    <col min="10456" max="10456" width="7.140625" style="4" customWidth="1"/>
    <col min="10457" max="10460" width="19.28515625" style="4" customWidth="1"/>
    <col min="10461" max="10461" width="7.140625" style="4" customWidth="1"/>
    <col min="10462" max="10465" width="19.28515625" style="4" customWidth="1"/>
    <col min="10466" max="10466" width="7.140625" style="4" customWidth="1"/>
    <col min="10467" max="10470" width="19.28515625" style="4" customWidth="1"/>
    <col min="10471" max="10471" width="7.140625" style="4" customWidth="1"/>
    <col min="10472" max="10475" width="19.28515625" style="4" customWidth="1"/>
    <col min="10476" max="10476" width="7.140625" style="4" customWidth="1"/>
    <col min="10477" max="10480" width="19.28515625" style="4" customWidth="1"/>
    <col min="10481" max="10481" width="7.140625" style="4" customWidth="1"/>
    <col min="10482" max="10485" width="19.28515625" style="4" customWidth="1"/>
    <col min="10486" max="10486" width="7.140625" style="4" customWidth="1"/>
    <col min="10487" max="10490" width="19.28515625" style="4" customWidth="1"/>
    <col min="10491" max="10491" width="7.140625" style="4" customWidth="1"/>
    <col min="10492" max="10495" width="19.28515625" style="4" customWidth="1"/>
    <col min="10496" max="10496" width="7.140625" style="4" customWidth="1"/>
    <col min="10497" max="10500" width="19.28515625" style="4" customWidth="1"/>
    <col min="10501" max="10501" width="7.140625" style="4" customWidth="1"/>
    <col min="10502" max="10505" width="19.28515625" style="4" customWidth="1"/>
    <col min="10506" max="10506" width="7.140625" style="4" customWidth="1"/>
    <col min="10507" max="10510" width="19.28515625" style="4" customWidth="1"/>
    <col min="10511" max="10511" width="7.140625" style="4" customWidth="1"/>
    <col min="10512" max="10515" width="19.28515625" style="4" customWidth="1"/>
    <col min="10516" max="10516" width="7.140625" style="4" customWidth="1"/>
    <col min="10517" max="10520" width="19.28515625" style="4" customWidth="1"/>
    <col min="10521" max="10521" width="7.140625" style="4" customWidth="1"/>
    <col min="10522" max="10523" width="19.28515625" style="4" customWidth="1"/>
    <col min="10524" max="10698" width="10.85546875" style="4"/>
    <col min="10699" max="10700" width="19.28515625" style="4" customWidth="1"/>
    <col min="10701" max="10701" width="10" style="4" customWidth="1"/>
    <col min="10702" max="10702" width="8.42578125" style="4" customWidth="1"/>
    <col min="10703" max="10704" width="52.28515625" style="4" customWidth="1"/>
    <col min="10705" max="10706" width="19.28515625" style="4" customWidth="1"/>
    <col min="10707" max="10707" width="7.140625" style="4" customWidth="1"/>
    <col min="10708" max="10711" width="19.28515625" style="4" customWidth="1"/>
    <col min="10712" max="10712" width="7.140625" style="4" customWidth="1"/>
    <col min="10713" max="10716" width="19.28515625" style="4" customWidth="1"/>
    <col min="10717" max="10717" width="7.140625" style="4" customWidth="1"/>
    <col min="10718" max="10721" width="19.28515625" style="4" customWidth="1"/>
    <col min="10722" max="10722" width="7.140625" style="4" customWidth="1"/>
    <col min="10723" max="10726" width="19.28515625" style="4" customWidth="1"/>
    <col min="10727" max="10727" width="7.140625" style="4" customWidth="1"/>
    <col min="10728" max="10731" width="19.28515625" style="4" customWidth="1"/>
    <col min="10732" max="10732" width="7.140625" style="4" customWidth="1"/>
    <col min="10733" max="10736" width="19.28515625" style="4" customWidth="1"/>
    <col min="10737" max="10737" width="7.140625" style="4" customWidth="1"/>
    <col min="10738" max="10741" width="19.28515625" style="4" customWidth="1"/>
    <col min="10742" max="10742" width="7.140625" style="4" customWidth="1"/>
    <col min="10743" max="10746" width="19.28515625" style="4" customWidth="1"/>
    <col min="10747" max="10747" width="7.140625" style="4" customWidth="1"/>
    <col min="10748" max="10751" width="19.28515625" style="4" customWidth="1"/>
    <col min="10752" max="10752" width="7.140625" style="4" customWidth="1"/>
    <col min="10753" max="10756" width="19.28515625" style="4" customWidth="1"/>
    <col min="10757" max="10757" width="7.140625" style="4" customWidth="1"/>
    <col min="10758" max="10761" width="19.28515625" style="4" customWidth="1"/>
    <col min="10762" max="10762" width="7.140625" style="4" customWidth="1"/>
    <col min="10763" max="10766" width="19.28515625" style="4" customWidth="1"/>
    <col min="10767" max="10767" width="7.140625" style="4" customWidth="1"/>
    <col min="10768" max="10771" width="19.28515625" style="4" customWidth="1"/>
    <col min="10772" max="10772" width="7.140625" style="4" customWidth="1"/>
    <col min="10773" max="10776" width="19.28515625" style="4" customWidth="1"/>
    <col min="10777" max="10777" width="7.140625" style="4" customWidth="1"/>
    <col min="10778" max="10779" width="19.28515625" style="4" customWidth="1"/>
    <col min="10780" max="10954" width="10.85546875" style="4"/>
    <col min="10955" max="10956" width="19.28515625" style="4" customWidth="1"/>
    <col min="10957" max="10957" width="10" style="4" customWidth="1"/>
    <col min="10958" max="10958" width="8.42578125" style="4" customWidth="1"/>
    <col min="10959" max="10960" width="52.28515625" style="4" customWidth="1"/>
    <col min="10961" max="10962" width="19.28515625" style="4" customWidth="1"/>
    <col min="10963" max="10963" width="7.140625" style="4" customWidth="1"/>
    <col min="10964" max="10967" width="19.28515625" style="4" customWidth="1"/>
    <col min="10968" max="10968" width="7.140625" style="4" customWidth="1"/>
    <col min="10969" max="10972" width="19.28515625" style="4" customWidth="1"/>
    <col min="10973" max="10973" width="7.140625" style="4" customWidth="1"/>
    <col min="10974" max="10977" width="19.28515625" style="4" customWidth="1"/>
    <col min="10978" max="10978" width="7.140625" style="4" customWidth="1"/>
    <col min="10979" max="10982" width="19.28515625" style="4" customWidth="1"/>
    <col min="10983" max="10983" width="7.140625" style="4" customWidth="1"/>
    <col min="10984" max="10987" width="19.28515625" style="4" customWidth="1"/>
    <col min="10988" max="10988" width="7.140625" style="4" customWidth="1"/>
    <col min="10989" max="10992" width="19.28515625" style="4" customWidth="1"/>
    <col min="10993" max="10993" width="7.140625" style="4" customWidth="1"/>
    <col min="10994" max="10997" width="19.28515625" style="4" customWidth="1"/>
    <col min="10998" max="10998" width="7.140625" style="4" customWidth="1"/>
    <col min="10999" max="11002" width="19.28515625" style="4" customWidth="1"/>
    <col min="11003" max="11003" width="7.140625" style="4" customWidth="1"/>
    <col min="11004" max="11007" width="19.28515625" style="4" customWidth="1"/>
    <col min="11008" max="11008" width="7.140625" style="4" customWidth="1"/>
    <col min="11009" max="11012" width="19.28515625" style="4" customWidth="1"/>
    <col min="11013" max="11013" width="7.140625" style="4" customWidth="1"/>
    <col min="11014" max="11017" width="19.28515625" style="4" customWidth="1"/>
    <col min="11018" max="11018" width="7.140625" style="4" customWidth="1"/>
    <col min="11019" max="11022" width="19.28515625" style="4" customWidth="1"/>
    <col min="11023" max="11023" width="7.140625" style="4" customWidth="1"/>
    <col min="11024" max="11027" width="19.28515625" style="4" customWidth="1"/>
    <col min="11028" max="11028" width="7.140625" style="4" customWidth="1"/>
    <col min="11029" max="11032" width="19.28515625" style="4" customWidth="1"/>
    <col min="11033" max="11033" width="7.140625" style="4" customWidth="1"/>
    <col min="11034" max="11035" width="19.28515625" style="4" customWidth="1"/>
    <col min="11036" max="11210" width="10.85546875" style="4"/>
    <col min="11211" max="11212" width="19.28515625" style="4" customWidth="1"/>
    <col min="11213" max="11213" width="10" style="4" customWidth="1"/>
    <col min="11214" max="11214" width="8.42578125" style="4" customWidth="1"/>
    <col min="11215" max="11216" width="52.28515625" style="4" customWidth="1"/>
    <col min="11217" max="11218" width="19.28515625" style="4" customWidth="1"/>
    <col min="11219" max="11219" width="7.140625" style="4" customWidth="1"/>
    <col min="11220" max="11223" width="19.28515625" style="4" customWidth="1"/>
    <col min="11224" max="11224" width="7.140625" style="4" customWidth="1"/>
    <col min="11225" max="11228" width="19.28515625" style="4" customWidth="1"/>
    <col min="11229" max="11229" width="7.140625" style="4" customWidth="1"/>
    <col min="11230" max="11233" width="19.28515625" style="4" customWidth="1"/>
    <col min="11234" max="11234" width="7.140625" style="4" customWidth="1"/>
    <col min="11235" max="11238" width="19.28515625" style="4" customWidth="1"/>
    <col min="11239" max="11239" width="7.140625" style="4" customWidth="1"/>
    <col min="11240" max="11243" width="19.28515625" style="4" customWidth="1"/>
    <col min="11244" max="11244" width="7.140625" style="4" customWidth="1"/>
    <col min="11245" max="11248" width="19.28515625" style="4" customWidth="1"/>
    <col min="11249" max="11249" width="7.140625" style="4" customWidth="1"/>
    <col min="11250" max="11253" width="19.28515625" style="4" customWidth="1"/>
    <col min="11254" max="11254" width="7.140625" style="4" customWidth="1"/>
    <col min="11255" max="11258" width="19.28515625" style="4" customWidth="1"/>
    <col min="11259" max="11259" width="7.140625" style="4" customWidth="1"/>
    <col min="11260" max="11263" width="19.28515625" style="4" customWidth="1"/>
    <col min="11264" max="11264" width="7.140625" style="4" customWidth="1"/>
    <col min="11265" max="11268" width="19.28515625" style="4" customWidth="1"/>
    <col min="11269" max="11269" width="7.140625" style="4" customWidth="1"/>
    <col min="11270" max="11273" width="19.28515625" style="4" customWidth="1"/>
    <col min="11274" max="11274" width="7.140625" style="4" customWidth="1"/>
    <col min="11275" max="11278" width="19.28515625" style="4" customWidth="1"/>
    <col min="11279" max="11279" width="7.140625" style="4" customWidth="1"/>
    <col min="11280" max="11283" width="19.28515625" style="4" customWidth="1"/>
    <col min="11284" max="11284" width="7.140625" style="4" customWidth="1"/>
    <col min="11285" max="11288" width="19.28515625" style="4" customWidth="1"/>
    <col min="11289" max="11289" width="7.140625" style="4" customWidth="1"/>
    <col min="11290" max="11291" width="19.28515625" style="4" customWidth="1"/>
    <col min="11292" max="11466" width="10.85546875" style="4"/>
    <col min="11467" max="11468" width="19.28515625" style="4" customWidth="1"/>
    <col min="11469" max="11469" width="10" style="4" customWidth="1"/>
    <col min="11470" max="11470" width="8.42578125" style="4" customWidth="1"/>
    <col min="11471" max="11472" width="52.28515625" style="4" customWidth="1"/>
    <col min="11473" max="11474" width="19.28515625" style="4" customWidth="1"/>
    <col min="11475" max="11475" width="7.140625" style="4" customWidth="1"/>
    <col min="11476" max="11479" width="19.28515625" style="4" customWidth="1"/>
    <col min="11480" max="11480" width="7.140625" style="4" customWidth="1"/>
    <col min="11481" max="11484" width="19.28515625" style="4" customWidth="1"/>
    <col min="11485" max="11485" width="7.140625" style="4" customWidth="1"/>
    <col min="11486" max="11489" width="19.28515625" style="4" customWidth="1"/>
    <col min="11490" max="11490" width="7.140625" style="4" customWidth="1"/>
    <col min="11491" max="11494" width="19.28515625" style="4" customWidth="1"/>
    <col min="11495" max="11495" width="7.140625" style="4" customWidth="1"/>
    <col min="11496" max="11499" width="19.28515625" style="4" customWidth="1"/>
    <col min="11500" max="11500" width="7.140625" style="4" customWidth="1"/>
    <col min="11501" max="11504" width="19.28515625" style="4" customWidth="1"/>
    <col min="11505" max="11505" width="7.140625" style="4" customWidth="1"/>
    <col min="11506" max="11509" width="19.28515625" style="4" customWidth="1"/>
    <col min="11510" max="11510" width="7.140625" style="4" customWidth="1"/>
    <col min="11511" max="11514" width="19.28515625" style="4" customWidth="1"/>
    <col min="11515" max="11515" width="7.140625" style="4" customWidth="1"/>
    <col min="11516" max="11519" width="19.28515625" style="4" customWidth="1"/>
    <col min="11520" max="11520" width="7.140625" style="4" customWidth="1"/>
    <col min="11521" max="11524" width="19.28515625" style="4" customWidth="1"/>
    <col min="11525" max="11525" width="7.140625" style="4" customWidth="1"/>
    <col min="11526" max="11529" width="19.28515625" style="4" customWidth="1"/>
    <col min="11530" max="11530" width="7.140625" style="4" customWidth="1"/>
    <col min="11531" max="11534" width="19.28515625" style="4" customWidth="1"/>
    <col min="11535" max="11535" width="7.140625" style="4" customWidth="1"/>
    <col min="11536" max="11539" width="19.28515625" style="4" customWidth="1"/>
    <col min="11540" max="11540" width="7.140625" style="4" customWidth="1"/>
    <col min="11541" max="11544" width="19.28515625" style="4" customWidth="1"/>
    <col min="11545" max="11545" width="7.140625" style="4" customWidth="1"/>
    <col min="11546" max="11547" width="19.28515625" style="4" customWidth="1"/>
    <col min="11548" max="11722" width="10.85546875" style="4"/>
    <col min="11723" max="11724" width="19.28515625" style="4" customWidth="1"/>
    <col min="11725" max="11725" width="10" style="4" customWidth="1"/>
    <col min="11726" max="11726" width="8.42578125" style="4" customWidth="1"/>
    <col min="11727" max="11728" width="52.28515625" style="4" customWidth="1"/>
    <col min="11729" max="11730" width="19.28515625" style="4" customWidth="1"/>
    <col min="11731" max="11731" width="7.140625" style="4" customWidth="1"/>
    <col min="11732" max="11735" width="19.28515625" style="4" customWidth="1"/>
    <col min="11736" max="11736" width="7.140625" style="4" customWidth="1"/>
    <col min="11737" max="11740" width="19.28515625" style="4" customWidth="1"/>
    <col min="11741" max="11741" width="7.140625" style="4" customWidth="1"/>
    <col min="11742" max="11745" width="19.28515625" style="4" customWidth="1"/>
    <col min="11746" max="11746" width="7.140625" style="4" customWidth="1"/>
    <col min="11747" max="11750" width="19.28515625" style="4" customWidth="1"/>
    <col min="11751" max="11751" width="7.140625" style="4" customWidth="1"/>
    <col min="11752" max="11755" width="19.28515625" style="4" customWidth="1"/>
    <col min="11756" max="11756" width="7.140625" style="4" customWidth="1"/>
    <col min="11757" max="11760" width="19.28515625" style="4" customWidth="1"/>
    <col min="11761" max="11761" width="7.140625" style="4" customWidth="1"/>
    <col min="11762" max="11765" width="19.28515625" style="4" customWidth="1"/>
    <col min="11766" max="11766" width="7.140625" style="4" customWidth="1"/>
    <col min="11767" max="11770" width="19.28515625" style="4" customWidth="1"/>
    <col min="11771" max="11771" width="7.140625" style="4" customWidth="1"/>
    <col min="11772" max="11775" width="19.28515625" style="4" customWidth="1"/>
    <col min="11776" max="11776" width="7.140625" style="4" customWidth="1"/>
    <col min="11777" max="11780" width="19.28515625" style="4" customWidth="1"/>
    <col min="11781" max="11781" width="7.140625" style="4" customWidth="1"/>
    <col min="11782" max="11785" width="19.28515625" style="4" customWidth="1"/>
    <col min="11786" max="11786" width="7.140625" style="4" customWidth="1"/>
    <col min="11787" max="11790" width="19.28515625" style="4" customWidth="1"/>
    <col min="11791" max="11791" width="7.140625" style="4" customWidth="1"/>
    <col min="11792" max="11795" width="19.28515625" style="4" customWidth="1"/>
    <col min="11796" max="11796" width="7.140625" style="4" customWidth="1"/>
    <col min="11797" max="11800" width="19.28515625" style="4" customWidth="1"/>
    <col min="11801" max="11801" width="7.140625" style="4" customWidth="1"/>
    <col min="11802" max="11803" width="19.28515625" style="4" customWidth="1"/>
    <col min="11804" max="11978" width="10.85546875" style="4"/>
    <col min="11979" max="11980" width="19.28515625" style="4" customWidth="1"/>
    <col min="11981" max="11981" width="10" style="4" customWidth="1"/>
    <col min="11982" max="11982" width="8.42578125" style="4" customWidth="1"/>
    <col min="11983" max="11984" width="52.28515625" style="4" customWidth="1"/>
    <col min="11985" max="11986" width="19.28515625" style="4" customWidth="1"/>
    <col min="11987" max="11987" width="7.140625" style="4" customWidth="1"/>
    <col min="11988" max="11991" width="19.28515625" style="4" customWidth="1"/>
    <col min="11992" max="11992" width="7.140625" style="4" customWidth="1"/>
    <col min="11993" max="11996" width="19.28515625" style="4" customWidth="1"/>
    <col min="11997" max="11997" width="7.140625" style="4" customWidth="1"/>
    <col min="11998" max="12001" width="19.28515625" style="4" customWidth="1"/>
    <col min="12002" max="12002" width="7.140625" style="4" customWidth="1"/>
    <col min="12003" max="12006" width="19.28515625" style="4" customWidth="1"/>
    <col min="12007" max="12007" width="7.140625" style="4" customWidth="1"/>
    <col min="12008" max="12011" width="19.28515625" style="4" customWidth="1"/>
    <col min="12012" max="12012" width="7.140625" style="4" customWidth="1"/>
    <col min="12013" max="12016" width="19.28515625" style="4" customWidth="1"/>
    <col min="12017" max="12017" width="7.140625" style="4" customWidth="1"/>
    <col min="12018" max="12021" width="19.28515625" style="4" customWidth="1"/>
    <col min="12022" max="12022" width="7.140625" style="4" customWidth="1"/>
    <col min="12023" max="12026" width="19.28515625" style="4" customWidth="1"/>
    <col min="12027" max="12027" width="7.140625" style="4" customWidth="1"/>
    <col min="12028" max="12031" width="19.28515625" style="4" customWidth="1"/>
    <col min="12032" max="12032" width="7.140625" style="4" customWidth="1"/>
    <col min="12033" max="12036" width="19.28515625" style="4" customWidth="1"/>
    <col min="12037" max="12037" width="7.140625" style="4" customWidth="1"/>
    <col min="12038" max="12041" width="19.28515625" style="4" customWidth="1"/>
    <col min="12042" max="12042" width="7.140625" style="4" customWidth="1"/>
    <col min="12043" max="12046" width="19.28515625" style="4" customWidth="1"/>
    <col min="12047" max="12047" width="7.140625" style="4" customWidth="1"/>
    <col min="12048" max="12051" width="19.28515625" style="4" customWidth="1"/>
    <col min="12052" max="12052" width="7.140625" style="4" customWidth="1"/>
    <col min="12053" max="12056" width="19.28515625" style="4" customWidth="1"/>
    <col min="12057" max="12057" width="7.140625" style="4" customWidth="1"/>
    <col min="12058" max="12059" width="19.28515625" style="4" customWidth="1"/>
    <col min="12060" max="12234" width="10.85546875" style="4"/>
    <col min="12235" max="12236" width="19.28515625" style="4" customWidth="1"/>
    <col min="12237" max="12237" width="10" style="4" customWidth="1"/>
    <col min="12238" max="12238" width="8.42578125" style="4" customWidth="1"/>
    <col min="12239" max="12240" width="52.28515625" style="4" customWidth="1"/>
    <col min="12241" max="12242" width="19.28515625" style="4" customWidth="1"/>
    <col min="12243" max="12243" width="7.140625" style="4" customWidth="1"/>
    <col min="12244" max="12247" width="19.28515625" style="4" customWidth="1"/>
    <col min="12248" max="12248" width="7.140625" style="4" customWidth="1"/>
    <col min="12249" max="12252" width="19.28515625" style="4" customWidth="1"/>
    <col min="12253" max="12253" width="7.140625" style="4" customWidth="1"/>
    <col min="12254" max="12257" width="19.28515625" style="4" customWidth="1"/>
    <col min="12258" max="12258" width="7.140625" style="4" customWidth="1"/>
    <col min="12259" max="12262" width="19.28515625" style="4" customWidth="1"/>
    <col min="12263" max="12263" width="7.140625" style="4" customWidth="1"/>
    <col min="12264" max="12267" width="19.28515625" style="4" customWidth="1"/>
    <col min="12268" max="12268" width="7.140625" style="4" customWidth="1"/>
    <col min="12269" max="12272" width="19.28515625" style="4" customWidth="1"/>
    <col min="12273" max="12273" width="7.140625" style="4" customWidth="1"/>
    <col min="12274" max="12277" width="19.28515625" style="4" customWidth="1"/>
    <col min="12278" max="12278" width="7.140625" style="4" customWidth="1"/>
    <col min="12279" max="12282" width="19.28515625" style="4" customWidth="1"/>
    <col min="12283" max="12283" width="7.140625" style="4" customWidth="1"/>
    <col min="12284" max="12287" width="19.28515625" style="4" customWidth="1"/>
    <col min="12288" max="12288" width="7.140625" style="4" customWidth="1"/>
    <col min="12289" max="12292" width="19.28515625" style="4" customWidth="1"/>
    <col min="12293" max="12293" width="7.140625" style="4" customWidth="1"/>
    <col min="12294" max="12297" width="19.28515625" style="4" customWidth="1"/>
    <col min="12298" max="12298" width="7.140625" style="4" customWidth="1"/>
    <col min="12299" max="12302" width="19.28515625" style="4" customWidth="1"/>
    <col min="12303" max="12303" width="7.140625" style="4" customWidth="1"/>
    <col min="12304" max="12307" width="19.28515625" style="4" customWidth="1"/>
    <col min="12308" max="12308" width="7.140625" style="4" customWidth="1"/>
    <col min="12309" max="12312" width="19.28515625" style="4" customWidth="1"/>
    <col min="12313" max="12313" width="7.140625" style="4" customWidth="1"/>
    <col min="12314" max="12315" width="19.28515625" style="4" customWidth="1"/>
    <col min="12316" max="12490" width="10.85546875" style="4"/>
    <col min="12491" max="12492" width="19.28515625" style="4" customWidth="1"/>
    <col min="12493" max="12493" width="10" style="4" customWidth="1"/>
    <col min="12494" max="12494" width="8.42578125" style="4" customWidth="1"/>
    <col min="12495" max="12496" width="52.28515625" style="4" customWidth="1"/>
    <col min="12497" max="12498" width="19.28515625" style="4" customWidth="1"/>
    <col min="12499" max="12499" width="7.140625" style="4" customWidth="1"/>
    <col min="12500" max="12503" width="19.28515625" style="4" customWidth="1"/>
    <col min="12504" max="12504" width="7.140625" style="4" customWidth="1"/>
    <col min="12505" max="12508" width="19.28515625" style="4" customWidth="1"/>
    <col min="12509" max="12509" width="7.140625" style="4" customWidth="1"/>
    <col min="12510" max="12513" width="19.28515625" style="4" customWidth="1"/>
    <col min="12514" max="12514" width="7.140625" style="4" customWidth="1"/>
    <col min="12515" max="12518" width="19.28515625" style="4" customWidth="1"/>
    <col min="12519" max="12519" width="7.140625" style="4" customWidth="1"/>
    <col min="12520" max="12523" width="19.28515625" style="4" customWidth="1"/>
    <col min="12524" max="12524" width="7.140625" style="4" customWidth="1"/>
    <col min="12525" max="12528" width="19.28515625" style="4" customWidth="1"/>
    <col min="12529" max="12529" width="7.140625" style="4" customWidth="1"/>
    <col min="12530" max="12533" width="19.28515625" style="4" customWidth="1"/>
    <col min="12534" max="12534" width="7.140625" style="4" customWidth="1"/>
    <col min="12535" max="12538" width="19.28515625" style="4" customWidth="1"/>
    <col min="12539" max="12539" width="7.140625" style="4" customWidth="1"/>
    <col min="12540" max="12543" width="19.28515625" style="4" customWidth="1"/>
    <col min="12544" max="12544" width="7.140625" style="4" customWidth="1"/>
    <col min="12545" max="12548" width="19.28515625" style="4" customWidth="1"/>
    <col min="12549" max="12549" width="7.140625" style="4" customWidth="1"/>
    <col min="12550" max="12553" width="19.28515625" style="4" customWidth="1"/>
    <col min="12554" max="12554" width="7.140625" style="4" customWidth="1"/>
    <col min="12555" max="12558" width="19.28515625" style="4" customWidth="1"/>
    <col min="12559" max="12559" width="7.140625" style="4" customWidth="1"/>
    <col min="12560" max="12563" width="19.28515625" style="4" customWidth="1"/>
    <col min="12564" max="12564" width="7.140625" style="4" customWidth="1"/>
    <col min="12565" max="12568" width="19.28515625" style="4" customWidth="1"/>
    <col min="12569" max="12569" width="7.140625" style="4" customWidth="1"/>
    <col min="12570" max="12571" width="19.28515625" style="4" customWidth="1"/>
    <col min="12572" max="12746" width="10.85546875" style="4"/>
    <col min="12747" max="12748" width="19.28515625" style="4" customWidth="1"/>
    <col min="12749" max="12749" width="10" style="4" customWidth="1"/>
    <col min="12750" max="12750" width="8.42578125" style="4" customWidth="1"/>
    <col min="12751" max="12752" width="52.28515625" style="4" customWidth="1"/>
    <col min="12753" max="12754" width="19.28515625" style="4" customWidth="1"/>
    <col min="12755" max="12755" width="7.140625" style="4" customWidth="1"/>
    <col min="12756" max="12759" width="19.28515625" style="4" customWidth="1"/>
    <col min="12760" max="12760" width="7.140625" style="4" customWidth="1"/>
    <col min="12761" max="12764" width="19.28515625" style="4" customWidth="1"/>
    <col min="12765" max="12765" width="7.140625" style="4" customWidth="1"/>
    <col min="12766" max="12769" width="19.28515625" style="4" customWidth="1"/>
    <col min="12770" max="12770" width="7.140625" style="4" customWidth="1"/>
    <col min="12771" max="12774" width="19.28515625" style="4" customWidth="1"/>
    <col min="12775" max="12775" width="7.140625" style="4" customWidth="1"/>
    <col min="12776" max="12779" width="19.28515625" style="4" customWidth="1"/>
    <col min="12780" max="12780" width="7.140625" style="4" customWidth="1"/>
    <col min="12781" max="12784" width="19.28515625" style="4" customWidth="1"/>
    <col min="12785" max="12785" width="7.140625" style="4" customWidth="1"/>
    <col min="12786" max="12789" width="19.28515625" style="4" customWidth="1"/>
    <col min="12790" max="12790" width="7.140625" style="4" customWidth="1"/>
    <col min="12791" max="12794" width="19.28515625" style="4" customWidth="1"/>
    <col min="12795" max="12795" width="7.140625" style="4" customWidth="1"/>
    <col min="12796" max="12799" width="19.28515625" style="4" customWidth="1"/>
    <col min="12800" max="12800" width="7.140625" style="4" customWidth="1"/>
    <col min="12801" max="12804" width="19.28515625" style="4" customWidth="1"/>
    <col min="12805" max="12805" width="7.140625" style="4" customWidth="1"/>
    <col min="12806" max="12809" width="19.28515625" style="4" customWidth="1"/>
    <col min="12810" max="12810" width="7.140625" style="4" customWidth="1"/>
    <col min="12811" max="12814" width="19.28515625" style="4" customWidth="1"/>
    <col min="12815" max="12815" width="7.140625" style="4" customWidth="1"/>
    <col min="12816" max="12819" width="19.28515625" style="4" customWidth="1"/>
    <col min="12820" max="12820" width="7.140625" style="4" customWidth="1"/>
    <col min="12821" max="12824" width="19.28515625" style="4" customWidth="1"/>
    <col min="12825" max="12825" width="7.140625" style="4" customWidth="1"/>
    <col min="12826" max="12827" width="19.28515625" style="4" customWidth="1"/>
    <col min="12828" max="13002" width="10.85546875" style="4"/>
    <col min="13003" max="13004" width="19.28515625" style="4" customWidth="1"/>
    <col min="13005" max="13005" width="10" style="4" customWidth="1"/>
    <col min="13006" max="13006" width="8.42578125" style="4" customWidth="1"/>
    <col min="13007" max="13008" width="52.28515625" style="4" customWidth="1"/>
    <col min="13009" max="13010" width="19.28515625" style="4" customWidth="1"/>
    <col min="13011" max="13011" width="7.140625" style="4" customWidth="1"/>
    <col min="13012" max="13015" width="19.28515625" style="4" customWidth="1"/>
    <col min="13016" max="13016" width="7.140625" style="4" customWidth="1"/>
    <col min="13017" max="13020" width="19.28515625" style="4" customWidth="1"/>
    <col min="13021" max="13021" width="7.140625" style="4" customWidth="1"/>
    <col min="13022" max="13025" width="19.28515625" style="4" customWidth="1"/>
    <col min="13026" max="13026" width="7.140625" style="4" customWidth="1"/>
    <col min="13027" max="13030" width="19.28515625" style="4" customWidth="1"/>
    <col min="13031" max="13031" width="7.140625" style="4" customWidth="1"/>
    <col min="13032" max="13035" width="19.28515625" style="4" customWidth="1"/>
    <col min="13036" max="13036" width="7.140625" style="4" customWidth="1"/>
    <col min="13037" max="13040" width="19.28515625" style="4" customWidth="1"/>
    <col min="13041" max="13041" width="7.140625" style="4" customWidth="1"/>
    <col min="13042" max="13045" width="19.28515625" style="4" customWidth="1"/>
    <col min="13046" max="13046" width="7.140625" style="4" customWidth="1"/>
    <col min="13047" max="13050" width="19.28515625" style="4" customWidth="1"/>
    <col min="13051" max="13051" width="7.140625" style="4" customWidth="1"/>
    <col min="13052" max="13055" width="19.28515625" style="4" customWidth="1"/>
    <col min="13056" max="13056" width="7.140625" style="4" customWidth="1"/>
    <col min="13057" max="13060" width="19.28515625" style="4" customWidth="1"/>
    <col min="13061" max="13061" width="7.140625" style="4" customWidth="1"/>
    <col min="13062" max="13065" width="19.28515625" style="4" customWidth="1"/>
    <col min="13066" max="13066" width="7.140625" style="4" customWidth="1"/>
    <col min="13067" max="13070" width="19.28515625" style="4" customWidth="1"/>
    <col min="13071" max="13071" width="7.140625" style="4" customWidth="1"/>
    <col min="13072" max="13075" width="19.28515625" style="4" customWidth="1"/>
    <col min="13076" max="13076" width="7.140625" style="4" customWidth="1"/>
    <col min="13077" max="13080" width="19.28515625" style="4" customWidth="1"/>
    <col min="13081" max="13081" width="7.140625" style="4" customWidth="1"/>
    <col min="13082" max="13083" width="19.28515625" style="4" customWidth="1"/>
    <col min="13084" max="13258" width="10.85546875" style="4"/>
    <col min="13259" max="13260" width="19.28515625" style="4" customWidth="1"/>
    <col min="13261" max="13261" width="10" style="4" customWidth="1"/>
    <col min="13262" max="13262" width="8.42578125" style="4" customWidth="1"/>
    <col min="13263" max="13264" width="52.28515625" style="4" customWidth="1"/>
    <col min="13265" max="13266" width="19.28515625" style="4" customWidth="1"/>
    <col min="13267" max="13267" width="7.140625" style="4" customWidth="1"/>
    <col min="13268" max="13271" width="19.28515625" style="4" customWidth="1"/>
    <col min="13272" max="13272" width="7.140625" style="4" customWidth="1"/>
    <col min="13273" max="13276" width="19.28515625" style="4" customWidth="1"/>
    <col min="13277" max="13277" width="7.140625" style="4" customWidth="1"/>
    <col min="13278" max="13281" width="19.28515625" style="4" customWidth="1"/>
    <col min="13282" max="13282" width="7.140625" style="4" customWidth="1"/>
    <col min="13283" max="13286" width="19.28515625" style="4" customWidth="1"/>
    <col min="13287" max="13287" width="7.140625" style="4" customWidth="1"/>
    <col min="13288" max="13291" width="19.28515625" style="4" customWidth="1"/>
    <col min="13292" max="13292" width="7.140625" style="4" customWidth="1"/>
    <col min="13293" max="13296" width="19.28515625" style="4" customWidth="1"/>
    <col min="13297" max="13297" width="7.140625" style="4" customWidth="1"/>
    <col min="13298" max="13301" width="19.28515625" style="4" customWidth="1"/>
    <col min="13302" max="13302" width="7.140625" style="4" customWidth="1"/>
    <col min="13303" max="13306" width="19.28515625" style="4" customWidth="1"/>
    <col min="13307" max="13307" width="7.140625" style="4" customWidth="1"/>
    <col min="13308" max="13311" width="19.28515625" style="4" customWidth="1"/>
    <col min="13312" max="13312" width="7.140625" style="4" customWidth="1"/>
    <col min="13313" max="13316" width="19.28515625" style="4" customWidth="1"/>
    <col min="13317" max="13317" width="7.140625" style="4" customWidth="1"/>
    <col min="13318" max="13321" width="19.28515625" style="4" customWidth="1"/>
    <col min="13322" max="13322" width="7.140625" style="4" customWidth="1"/>
    <col min="13323" max="13326" width="19.28515625" style="4" customWidth="1"/>
    <col min="13327" max="13327" width="7.140625" style="4" customWidth="1"/>
    <col min="13328" max="13331" width="19.28515625" style="4" customWidth="1"/>
    <col min="13332" max="13332" width="7.140625" style="4" customWidth="1"/>
    <col min="13333" max="13336" width="19.28515625" style="4" customWidth="1"/>
    <col min="13337" max="13337" width="7.140625" style="4" customWidth="1"/>
    <col min="13338" max="13339" width="19.28515625" style="4" customWidth="1"/>
    <col min="13340" max="13514" width="10.85546875" style="4"/>
    <col min="13515" max="13516" width="19.28515625" style="4" customWidth="1"/>
    <col min="13517" max="13517" width="10" style="4" customWidth="1"/>
    <col min="13518" max="13518" width="8.42578125" style="4" customWidth="1"/>
    <col min="13519" max="13520" width="52.28515625" style="4" customWidth="1"/>
    <col min="13521" max="13522" width="19.28515625" style="4" customWidth="1"/>
    <col min="13523" max="13523" width="7.140625" style="4" customWidth="1"/>
    <col min="13524" max="13527" width="19.28515625" style="4" customWidth="1"/>
    <col min="13528" max="13528" width="7.140625" style="4" customWidth="1"/>
    <col min="13529" max="13532" width="19.28515625" style="4" customWidth="1"/>
    <col min="13533" max="13533" width="7.140625" style="4" customWidth="1"/>
    <col min="13534" max="13537" width="19.28515625" style="4" customWidth="1"/>
    <col min="13538" max="13538" width="7.140625" style="4" customWidth="1"/>
    <col min="13539" max="13542" width="19.28515625" style="4" customWidth="1"/>
    <col min="13543" max="13543" width="7.140625" style="4" customWidth="1"/>
    <col min="13544" max="13547" width="19.28515625" style="4" customWidth="1"/>
    <col min="13548" max="13548" width="7.140625" style="4" customWidth="1"/>
    <col min="13549" max="13552" width="19.28515625" style="4" customWidth="1"/>
    <col min="13553" max="13553" width="7.140625" style="4" customWidth="1"/>
    <col min="13554" max="13557" width="19.28515625" style="4" customWidth="1"/>
    <col min="13558" max="13558" width="7.140625" style="4" customWidth="1"/>
    <col min="13559" max="13562" width="19.28515625" style="4" customWidth="1"/>
    <col min="13563" max="13563" width="7.140625" style="4" customWidth="1"/>
    <col min="13564" max="13567" width="19.28515625" style="4" customWidth="1"/>
    <col min="13568" max="13568" width="7.140625" style="4" customWidth="1"/>
    <col min="13569" max="13572" width="19.28515625" style="4" customWidth="1"/>
    <col min="13573" max="13573" width="7.140625" style="4" customWidth="1"/>
    <col min="13574" max="13577" width="19.28515625" style="4" customWidth="1"/>
    <col min="13578" max="13578" width="7.140625" style="4" customWidth="1"/>
    <col min="13579" max="13582" width="19.28515625" style="4" customWidth="1"/>
    <col min="13583" max="13583" width="7.140625" style="4" customWidth="1"/>
    <col min="13584" max="13587" width="19.28515625" style="4" customWidth="1"/>
    <col min="13588" max="13588" width="7.140625" style="4" customWidth="1"/>
    <col min="13589" max="13592" width="19.28515625" style="4" customWidth="1"/>
    <col min="13593" max="13593" width="7.140625" style="4" customWidth="1"/>
    <col min="13594" max="13595" width="19.28515625" style="4" customWidth="1"/>
    <col min="13596" max="13770" width="10.85546875" style="4"/>
    <col min="13771" max="13772" width="19.28515625" style="4" customWidth="1"/>
    <col min="13773" max="13773" width="10" style="4" customWidth="1"/>
    <col min="13774" max="13774" width="8.42578125" style="4" customWidth="1"/>
    <col min="13775" max="13776" width="52.28515625" style="4" customWidth="1"/>
    <col min="13777" max="13778" width="19.28515625" style="4" customWidth="1"/>
    <col min="13779" max="13779" width="7.140625" style="4" customWidth="1"/>
    <col min="13780" max="13783" width="19.28515625" style="4" customWidth="1"/>
    <col min="13784" max="13784" width="7.140625" style="4" customWidth="1"/>
    <col min="13785" max="13788" width="19.28515625" style="4" customWidth="1"/>
    <col min="13789" max="13789" width="7.140625" style="4" customWidth="1"/>
    <col min="13790" max="13793" width="19.28515625" style="4" customWidth="1"/>
    <col min="13794" max="13794" width="7.140625" style="4" customWidth="1"/>
    <col min="13795" max="13798" width="19.28515625" style="4" customWidth="1"/>
    <col min="13799" max="13799" width="7.140625" style="4" customWidth="1"/>
    <col min="13800" max="13803" width="19.28515625" style="4" customWidth="1"/>
    <col min="13804" max="13804" width="7.140625" style="4" customWidth="1"/>
    <col min="13805" max="13808" width="19.28515625" style="4" customWidth="1"/>
    <col min="13809" max="13809" width="7.140625" style="4" customWidth="1"/>
    <col min="13810" max="13813" width="19.28515625" style="4" customWidth="1"/>
    <col min="13814" max="13814" width="7.140625" style="4" customWidth="1"/>
    <col min="13815" max="13818" width="19.28515625" style="4" customWidth="1"/>
    <col min="13819" max="13819" width="7.140625" style="4" customWidth="1"/>
    <col min="13820" max="13823" width="19.28515625" style="4" customWidth="1"/>
    <col min="13824" max="13824" width="7.140625" style="4" customWidth="1"/>
    <col min="13825" max="13828" width="19.28515625" style="4" customWidth="1"/>
    <col min="13829" max="13829" width="7.140625" style="4" customWidth="1"/>
    <col min="13830" max="13833" width="19.28515625" style="4" customWidth="1"/>
    <col min="13834" max="13834" width="7.140625" style="4" customWidth="1"/>
    <col min="13835" max="13838" width="19.28515625" style="4" customWidth="1"/>
    <col min="13839" max="13839" width="7.140625" style="4" customWidth="1"/>
    <col min="13840" max="13843" width="19.28515625" style="4" customWidth="1"/>
    <col min="13844" max="13844" width="7.140625" style="4" customWidth="1"/>
    <col min="13845" max="13848" width="19.28515625" style="4" customWidth="1"/>
    <col min="13849" max="13849" width="7.140625" style="4" customWidth="1"/>
    <col min="13850" max="13851" width="19.28515625" style="4" customWidth="1"/>
    <col min="13852" max="14026" width="10.85546875" style="4"/>
    <col min="14027" max="14028" width="19.28515625" style="4" customWidth="1"/>
    <col min="14029" max="14029" width="10" style="4" customWidth="1"/>
    <col min="14030" max="14030" width="8.42578125" style="4" customWidth="1"/>
    <col min="14031" max="14032" width="52.28515625" style="4" customWidth="1"/>
    <col min="14033" max="14034" width="19.28515625" style="4" customWidth="1"/>
    <col min="14035" max="14035" width="7.140625" style="4" customWidth="1"/>
    <col min="14036" max="14039" width="19.28515625" style="4" customWidth="1"/>
    <col min="14040" max="14040" width="7.140625" style="4" customWidth="1"/>
    <col min="14041" max="14044" width="19.28515625" style="4" customWidth="1"/>
    <col min="14045" max="14045" width="7.140625" style="4" customWidth="1"/>
    <col min="14046" max="14049" width="19.28515625" style="4" customWidth="1"/>
    <col min="14050" max="14050" width="7.140625" style="4" customWidth="1"/>
    <col min="14051" max="14054" width="19.28515625" style="4" customWidth="1"/>
    <col min="14055" max="14055" width="7.140625" style="4" customWidth="1"/>
    <col min="14056" max="14059" width="19.28515625" style="4" customWidth="1"/>
    <col min="14060" max="14060" width="7.140625" style="4" customWidth="1"/>
    <col min="14061" max="14064" width="19.28515625" style="4" customWidth="1"/>
    <col min="14065" max="14065" width="7.140625" style="4" customWidth="1"/>
    <col min="14066" max="14069" width="19.28515625" style="4" customWidth="1"/>
    <col min="14070" max="14070" width="7.140625" style="4" customWidth="1"/>
    <col min="14071" max="14074" width="19.28515625" style="4" customWidth="1"/>
    <col min="14075" max="14075" width="7.140625" style="4" customWidth="1"/>
    <col min="14076" max="14079" width="19.28515625" style="4" customWidth="1"/>
    <col min="14080" max="14080" width="7.140625" style="4" customWidth="1"/>
    <col min="14081" max="14084" width="19.28515625" style="4" customWidth="1"/>
    <col min="14085" max="14085" width="7.140625" style="4" customWidth="1"/>
    <col min="14086" max="14089" width="19.28515625" style="4" customWidth="1"/>
    <col min="14090" max="14090" width="7.140625" style="4" customWidth="1"/>
    <col min="14091" max="14094" width="19.28515625" style="4" customWidth="1"/>
    <col min="14095" max="14095" width="7.140625" style="4" customWidth="1"/>
    <col min="14096" max="14099" width="19.28515625" style="4" customWidth="1"/>
    <col min="14100" max="14100" width="7.140625" style="4" customWidth="1"/>
    <col min="14101" max="14104" width="19.28515625" style="4" customWidth="1"/>
    <col min="14105" max="14105" width="7.140625" style="4" customWidth="1"/>
    <col min="14106" max="14107" width="19.28515625" style="4" customWidth="1"/>
    <col min="14108" max="14282" width="10.85546875" style="4"/>
    <col min="14283" max="14284" width="19.28515625" style="4" customWidth="1"/>
    <col min="14285" max="14285" width="10" style="4" customWidth="1"/>
    <col min="14286" max="14286" width="8.42578125" style="4" customWidth="1"/>
    <col min="14287" max="14288" width="52.28515625" style="4" customWidth="1"/>
    <col min="14289" max="14290" width="19.28515625" style="4" customWidth="1"/>
    <col min="14291" max="14291" width="7.140625" style="4" customWidth="1"/>
    <col min="14292" max="14295" width="19.28515625" style="4" customWidth="1"/>
    <col min="14296" max="14296" width="7.140625" style="4" customWidth="1"/>
    <col min="14297" max="14300" width="19.28515625" style="4" customWidth="1"/>
    <col min="14301" max="14301" width="7.140625" style="4" customWidth="1"/>
    <col min="14302" max="14305" width="19.28515625" style="4" customWidth="1"/>
    <col min="14306" max="14306" width="7.140625" style="4" customWidth="1"/>
    <col min="14307" max="14310" width="19.28515625" style="4" customWidth="1"/>
    <col min="14311" max="14311" width="7.140625" style="4" customWidth="1"/>
    <col min="14312" max="14315" width="19.28515625" style="4" customWidth="1"/>
    <col min="14316" max="14316" width="7.140625" style="4" customWidth="1"/>
    <col min="14317" max="14320" width="19.28515625" style="4" customWidth="1"/>
    <col min="14321" max="14321" width="7.140625" style="4" customWidth="1"/>
    <col min="14322" max="14325" width="19.28515625" style="4" customWidth="1"/>
    <col min="14326" max="14326" width="7.140625" style="4" customWidth="1"/>
    <col min="14327" max="14330" width="19.28515625" style="4" customWidth="1"/>
    <col min="14331" max="14331" width="7.140625" style="4" customWidth="1"/>
    <col min="14332" max="14335" width="19.28515625" style="4" customWidth="1"/>
    <col min="14336" max="14336" width="7.140625" style="4" customWidth="1"/>
    <col min="14337" max="14340" width="19.28515625" style="4" customWidth="1"/>
    <col min="14341" max="14341" width="7.140625" style="4" customWidth="1"/>
    <col min="14342" max="14345" width="19.28515625" style="4" customWidth="1"/>
    <col min="14346" max="14346" width="7.140625" style="4" customWidth="1"/>
    <col min="14347" max="14350" width="19.28515625" style="4" customWidth="1"/>
    <col min="14351" max="14351" width="7.140625" style="4" customWidth="1"/>
    <col min="14352" max="14355" width="19.28515625" style="4" customWidth="1"/>
    <col min="14356" max="14356" width="7.140625" style="4" customWidth="1"/>
    <col min="14357" max="14360" width="19.28515625" style="4" customWidth="1"/>
    <col min="14361" max="14361" width="7.140625" style="4" customWidth="1"/>
    <col min="14362" max="14363" width="19.28515625" style="4" customWidth="1"/>
    <col min="14364" max="14538" width="10.85546875" style="4"/>
    <col min="14539" max="14540" width="19.28515625" style="4" customWidth="1"/>
    <col min="14541" max="14541" width="10" style="4" customWidth="1"/>
    <col min="14542" max="14542" width="8.42578125" style="4" customWidth="1"/>
    <col min="14543" max="14544" width="52.28515625" style="4" customWidth="1"/>
    <col min="14545" max="14546" width="19.28515625" style="4" customWidth="1"/>
    <col min="14547" max="14547" width="7.140625" style="4" customWidth="1"/>
    <col min="14548" max="14551" width="19.28515625" style="4" customWidth="1"/>
    <col min="14552" max="14552" width="7.140625" style="4" customWidth="1"/>
    <col min="14553" max="14556" width="19.28515625" style="4" customWidth="1"/>
    <col min="14557" max="14557" width="7.140625" style="4" customWidth="1"/>
    <col min="14558" max="14561" width="19.28515625" style="4" customWidth="1"/>
    <col min="14562" max="14562" width="7.140625" style="4" customWidth="1"/>
    <col min="14563" max="14566" width="19.28515625" style="4" customWidth="1"/>
    <col min="14567" max="14567" width="7.140625" style="4" customWidth="1"/>
    <col min="14568" max="14571" width="19.28515625" style="4" customWidth="1"/>
    <col min="14572" max="14572" width="7.140625" style="4" customWidth="1"/>
    <col min="14573" max="14576" width="19.28515625" style="4" customWidth="1"/>
    <col min="14577" max="14577" width="7.140625" style="4" customWidth="1"/>
    <col min="14578" max="14581" width="19.28515625" style="4" customWidth="1"/>
    <col min="14582" max="14582" width="7.140625" style="4" customWidth="1"/>
    <col min="14583" max="14586" width="19.28515625" style="4" customWidth="1"/>
    <col min="14587" max="14587" width="7.140625" style="4" customWidth="1"/>
    <col min="14588" max="14591" width="19.28515625" style="4" customWidth="1"/>
    <col min="14592" max="14592" width="7.140625" style="4" customWidth="1"/>
    <col min="14593" max="14596" width="19.28515625" style="4" customWidth="1"/>
    <col min="14597" max="14597" width="7.140625" style="4" customWidth="1"/>
    <col min="14598" max="14601" width="19.28515625" style="4" customWidth="1"/>
    <col min="14602" max="14602" width="7.140625" style="4" customWidth="1"/>
    <col min="14603" max="14606" width="19.28515625" style="4" customWidth="1"/>
    <col min="14607" max="14607" width="7.140625" style="4" customWidth="1"/>
    <col min="14608" max="14611" width="19.28515625" style="4" customWidth="1"/>
    <col min="14612" max="14612" width="7.140625" style="4" customWidth="1"/>
    <col min="14613" max="14616" width="19.28515625" style="4" customWidth="1"/>
    <col min="14617" max="14617" width="7.140625" style="4" customWidth="1"/>
    <col min="14618" max="14619" width="19.28515625" style="4" customWidth="1"/>
    <col min="14620" max="14794" width="10.85546875" style="4"/>
    <col min="14795" max="14796" width="19.28515625" style="4" customWidth="1"/>
    <col min="14797" max="14797" width="10" style="4" customWidth="1"/>
    <col min="14798" max="14798" width="8.42578125" style="4" customWidth="1"/>
    <col min="14799" max="14800" width="52.28515625" style="4" customWidth="1"/>
    <col min="14801" max="14802" width="19.28515625" style="4" customWidth="1"/>
    <col min="14803" max="14803" width="7.140625" style="4" customWidth="1"/>
    <col min="14804" max="14807" width="19.28515625" style="4" customWidth="1"/>
    <col min="14808" max="14808" width="7.140625" style="4" customWidth="1"/>
    <col min="14809" max="14812" width="19.28515625" style="4" customWidth="1"/>
    <col min="14813" max="14813" width="7.140625" style="4" customWidth="1"/>
    <col min="14814" max="14817" width="19.28515625" style="4" customWidth="1"/>
    <col min="14818" max="14818" width="7.140625" style="4" customWidth="1"/>
    <col min="14819" max="14822" width="19.28515625" style="4" customWidth="1"/>
    <col min="14823" max="14823" width="7.140625" style="4" customWidth="1"/>
    <col min="14824" max="14827" width="19.28515625" style="4" customWidth="1"/>
    <col min="14828" max="14828" width="7.140625" style="4" customWidth="1"/>
    <col min="14829" max="14832" width="19.28515625" style="4" customWidth="1"/>
    <col min="14833" max="14833" width="7.140625" style="4" customWidth="1"/>
    <col min="14834" max="14837" width="19.28515625" style="4" customWidth="1"/>
    <col min="14838" max="14838" width="7.140625" style="4" customWidth="1"/>
    <col min="14839" max="14842" width="19.28515625" style="4" customWidth="1"/>
    <col min="14843" max="14843" width="7.140625" style="4" customWidth="1"/>
    <col min="14844" max="14847" width="19.28515625" style="4" customWidth="1"/>
    <col min="14848" max="14848" width="7.140625" style="4" customWidth="1"/>
    <col min="14849" max="14852" width="19.28515625" style="4" customWidth="1"/>
    <col min="14853" max="14853" width="7.140625" style="4" customWidth="1"/>
    <col min="14854" max="14857" width="19.28515625" style="4" customWidth="1"/>
    <col min="14858" max="14858" width="7.140625" style="4" customWidth="1"/>
    <col min="14859" max="14862" width="19.28515625" style="4" customWidth="1"/>
    <col min="14863" max="14863" width="7.140625" style="4" customWidth="1"/>
    <col min="14864" max="14867" width="19.28515625" style="4" customWidth="1"/>
    <col min="14868" max="14868" width="7.140625" style="4" customWidth="1"/>
    <col min="14869" max="14872" width="19.28515625" style="4" customWidth="1"/>
    <col min="14873" max="14873" width="7.140625" style="4" customWidth="1"/>
    <col min="14874" max="14875" width="19.28515625" style="4" customWidth="1"/>
    <col min="14876" max="15050" width="10.85546875" style="4"/>
    <col min="15051" max="15052" width="19.28515625" style="4" customWidth="1"/>
    <col min="15053" max="15053" width="10" style="4" customWidth="1"/>
    <col min="15054" max="15054" width="8.42578125" style="4" customWidth="1"/>
    <col min="15055" max="15056" width="52.28515625" style="4" customWidth="1"/>
    <col min="15057" max="15058" width="19.28515625" style="4" customWidth="1"/>
    <col min="15059" max="15059" width="7.140625" style="4" customWidth="1"/>
    <col min="15060" max="15063" width="19.28515625" style="4" customWidth="1"/>
    <col min="15064" max="15064" width="7.140625" style="4" customWidth="1"/>
    <col min="15065" max="15068" width="19.28515625" style="4" customWidth="1"/>
    <col min="15069" max="15069" width="7.140625" style="4" customWidth="1"/>
    <col min="15070" max="15073" width="19.28515625" style="4" customWidth="1"/>
    <col min="15074" max="15074" width="7.140625" style="4" customWidth="1"/>
    <col min="15075" max="15078" width="19.28515625" style="4" customWidth="1"/>
    <col min="15079" max="15079" width="7.140625" style="4" customWidth="1"/>
    <col min="15080" max="15083" width="19.28515625" style="4" customWidth="1"/>
    <col min="15084" max="15084" width="7.140625" style="4" customWidth="1"/>
    <col min="15085" max="15088" width="19.28515625" style="4" customWidth="1"/>
    <col min="15089" max="15089" width="7.140625" style="4" customWidth="1"/>
    <col min="15090" max="15093" width="19.28515625" style="4" customWidth="1"/>
    <col min="15094" max="15094" width="7.140625" style="4" customWidth="1"/>
    <col min="15095" max="15098" width="19.28515625" style="4" customWidth="1"/>
    <col min="15099" max="15099" width="7.140625" style="4" customWidth="1"/>
    <col min="15100" max="15103" width="19.28515625" style="4" customWidth="1"/>
    <col min="15104" max="15104" width="7.140625" style="4" customWidth="1"/>
    <col min="15105" max="15108" width="19.28515625" style="4" customWidth="1"/>
    <col min="15109" max="15109" width="7.140625" style="4" customWidth="1"/>
    <col min="15110" max="15113" width="19.28515625" style="4" customWidth="1"/>
    <col min="15114" max="15114" width="7.140625" style="4" customWidth="1"/>
    <col min="15115" max="15118" width="19.28515625" style="4" customWidth="1"/>
    <col min="15119" max="15119" width="7.140625" style="4" customWidth="1"/>
    <col min="15120" max="15123" width="19.28515625" style="4" customWidth="1"/>
    <col min="15124" max="15124" width="7.140625" style="4" customWidth="1"/>
    <col min="15125" max="15128" width="19.28515625" style="4" customWidth="1"/>
    <col min="15129" max="15129" width="7.140625" style="4" customWidth="1"/>
    <col min="15130" max="15131" width="19.28515625" style="4" customWidth="1"/>
    <col min="15132" max="15306" width="10.85546875" style="4"/>
    <col min="15307" max="15308" width="19.28515625" style="4" customWidth="1"/>
    <col min="15309" max="15309" width="10" style="4" customWidth="1"/>
    <col min="15310" max="15310" width="8.42578125" style="4" customWidth="1"/>
    <col min="15311" max="15312" width="52.28515625" style="4" customWidth="1"/>
    <col min="15313" max="15314" width="19.28515625" style="4" customWidth="1"/>
    <col min="15315" max="15315" width="7.140625" style="4" customWidth="1"/>
    <col min="15316" max="15319" width="19.28515625" style="4" customWidth="1"/>
    <col min="15320" max="15320" width="7.140625" style="4" customWidth="1"/>
    <col min="15321" max="15324" width="19.28515625" style="4" customWidth="1"/>
    <col min="15325" max="15325" width="7.140625" style="4" customWidth="1"/>
    <col min="15326" max="15329" width="19.28515625" style="4" customWidth="1"/>
    <col min="15330" max="15330" width="7.140625" style="4" customWidth="1"/>
    <col min="15331" max="15334" width="19.28515625" style="4" customWidth="1"/>
    <col min="15335" max="15335" width="7.140625" style="4" customWidth="1"/>
    <col min="15336" max="15339" width="19.28515625" style="4" customWidth="1"/>
    <col min="15340" max="15340" width="7.140625" style="4" customWidth="1"/>
    <col min="15341" max="15344" width="19.28515625" style="4" customWidth="1"/>
    <col min="15345" max="15345" width="7.140625" style="4" customWidth="1"/>
    <col min="15346" max="15349" width="19.28515625" style="4" customWidth="1"/>
    <col min="15350" max="15350" width="7.140625" style="4" customWidth="1"/>
    <col min="15351" max="15354" width="19.28515625" style="4" customWidth="1"/>
    <col min="15355" max="15355" width="7.140625" style="4" customWidth="1"/>
    <col min="15356" max="15359" width="19.28515625" style="4" customWidth="1"/>
    <col min="15360" max="15360" width="7.140625" style="4" customWidth="1"/>
    <col min="15361" max="15364" width="19.28515625" style="4" customWidth="1"/>
    <col min="15365" max="15365" width="7.140625" style="4" customWidth="1"/>
    <col min="15366" max="15369" width="19.28515625" style="4" customWidth="1"/>
    <col min="15370" max="15370" width="7.140625" style="4" customWidth="1"/>
    <col min="15371" max="15374" width="19.28515625" style="4" customWidth="1"/>
    <col min="15375" max="15375" width="7.140625" style="4" customWidth="1"/>
    <col min="15376" max="15379" width="19.28515625" style="4" customWidth="1"/>
    <col min="15380" max="15380" width="7.140625" style="4" customWidth="1"/>
    <col min="15381" max="15384" width="19.28515625" style="4" customWidth="1"/>
    <col min="15385" max="15385" width="7.140625" style="4" customWidth="1"/>
    <col min="15386" max="15387" width="19.28515625" style="4" customWidth="1"/>
    <col min="15388" max="15562" width="10.85546875" style="4"/>
    <col min="15563" max="15564" width="19.28515625" style="4" customWidth="1"/>
    <col min="15565" max="15565" width="10" style="4" customWidth="1"/>
    <col min="15566" max="15566" width="8.42578125" style="4" customWidth="1"/>
    <col min="15567" max="15568" width="52.28515625" style="4" customWidth="1"/>
    <col min="15569" max="15570" width="19.28515625" style="4" customWidth="1"/>
    <col min="15571" max="15571" width="7.140625" style="4" customWidth="1"/>
    <col min="15572" max="15575" width="19.28515625" style="4" customWidth="1"/>
    <col min="15576" max="15576" width="7.140625" style="4" customWidth="1"/>
    <col min="15577" max="15580" width="19.28515625" style="4" customWidth="1"/>
    <col min="15581" max="15581" width="7.140625" style="4" customWidth="1"/>
    <col min="15582" max="15585" width="19.28515625" style="4" customWidth="1"/>
    <col min="15586" max="15586" width="7.140625" style="4" customWidth="1"/>
    <col min="15587" max="15590" width="19.28515625" style="4" customWidth="1"/>
    <col min="15591" max="15591" width="7.140625" style="4" customWidth="1"/>
    <col min="15592" max="15595" width="19.28515625" style="4" customWidth="1"/>
    <col min="15596" max="15596" width="7.140625" style="4" customWidth="1"/>
    <col min="15597" max="15600" width="19.28515625" style="4" customWidth="1"/>
    <col min="15601" max="15601" width="7.140625" style="4" customWidth="1"/>
    <col min="15602" max="15605" width="19.28515625" style="4" customWidth="1"/>
    <col min="15606" max="15606" width="7.140625" style="4" customWidth="1"/>
    <col min="15607" max="15610" width="19.28515625" style="4" customWidth="1"/>
    <col min="15611" max="15611" width="7.140625" style="4" customWidth="1"/>
    <col min="15612" max="15615" width="19.28515625" style="4" customWidth="1"/>
    <col min="15616" max="15616" width="7.140625" style="4" customWidth="1"/>
    <col min="15617" max="15620" width="19.28515625" style="4" customWidth="1"/>
    <col min="15621" max="15621" width="7.140625" style="4" customWidth="1"/>
    <col min="15622" max="15625" width="19.28515625" style="4" customWidth="1"/>
    <col min="15626" max="15626" width="7.140625" style="4" customWidth="1"/>
    <col min="15627" max="15630" width="19.28515625" style="4" customWidth="1"/>
    <col min="15631" max="15631" width="7.140625" style="4" customWidth="1"/>
    <col min="15632" max="15635" width="19.28515625" style="4" customWidth="1"/>
    <col min="15636" max="15636" width="7.140625" style="4" customWidth="1"/>
    <col min="15637" max="15640" width="19.28515625" style="4" customWidth="1"/>
    <col min="15641" max="15641" width="7.140625" style="4" customWidth="1"/>
    <col min="15642" max="15643" width="19.28515625" style="4" customWidth="1"/>
    <col min="15644" max="15818" width="10.85546875" style="4"/>
    <col min="15819" max="15820" width="19.28515625" style="4" customWidth="1"/>
    <col min="15821" max="15821" width="10" style="4" customWidth="1"/>
    <col min="15822" max="15822" width="8.42578125" style="4" customWidth="1"/>
    <col min="15823" max="15824" width="52.28515625" style="4" customWidth="1"/>
    <col min="15825" max="15826" width="19.28515625" style="4" customWidth="1"/>
    <col min="15827" max="15827" width="7.140625" style="4" customWidth="1"/>
    <col min="15828" max="15831" width="19.28515625" style="4" customWidth="1"/>
    <col min="15832" max="15832" width="7.140625" style="4" customWidth="1"/>
    <col min="15833" max="15836" width="19.28515625" style="4" customWidth="1"/>
    <col min="15837" max="15837" width="7.140625" style="4" customWidth="1"/>
    <col min="15838" max="15841" width="19.28515625" style="4" customWidth="1"/>
    <col min="15842" max="15842" width="7.140625" style="4" customWidth="1"/>
    <col min="15843" max="15846" width="19.28515625" style="4" customWidth="1"/>
    <col min="15847" max="15847" width="7.140625" style="4" customWidth="1"/>
    <col min="15848" max="15851" width="19.28515625" style="4" customWidth="1"/>
    <col min="15852" max="15852" width="7.140625" style="4" customWidth="1"/>
    <col min="15853" max="15856" width="19.28515625" style="4" customWidth="1"/>
    <col min="15857" max="15857" width="7.140625" style="4" customWidth="1"/>
    <col min="15858" max="15861" width="19.28515625" style="4" customWidth="1"/>
    <col min="15862" max="15862" width="7.140625" style="4" customWidth="1"/>
    <col min="15863" max="15866" width="19.28515625" style="4" customWidth="1"/>
    <col min="15867" max="15867" width="7.140625" style="4" customWidth="1"/>
    <col min="15868" max="15871" width="19.28515625" style="4" customWidth="1"/>
    <col min="15872" max="15872" width="7.140625" style="4" customWidth="1"/>
    <col min="15873" max="15876" width="19.28515625" style="4" customWidth="1"/>
    <col min="15877" max="15877" width="7.140625" style="4" customWidth="1"/>
    <col min="15878" max="15881" width="19.28515625" style="4" customWidth="1"/>
    <col min="15882" max="15882" width="7.140625" style="4" customWidth="1"/>
    <col min="15883" max="15886" width="19.28515625" style="4" customWidth="1"/>
    <col min="15887" max="15887" width="7.140625" style="4" customWidth="1"/>
    <col min="15888" max="15891" width="19.28515625" style="4" customWidth="1"/>
    <col min="15892" max="15892" width="7.140625" style="4" customWidth="1"/>
    <col min="15893" max="15896" width="19.28515625" style="4" customWidth="1"/>
    <col min="15897" max="15897" width="7.140625" style="4" customWidth="1"/>
    <col min="15898" max="15899" width="19.28515625" style="4" customWidth="1"/>
    <col min="15900" max="16074" width="10.85546875" style="4"/>
    <col min="16075" max="16076" width="19.28515625" style="4" customWidth="1"/>
    <col min="16077" max="16077" width="10" style="4" customWidth="1"/>
    <col min="16078" max="16078" width="8.42578125" style="4" customWidth="1"/>
    <col min="16079" max="16080" width="52.28515625" style="4" customWidth="1"/>
    <col min="16081" max="16082" width="19.28515625" style="4" customWidth="1"/>
    <col min="16083" max="16083" width="7.140625" style="4" customWidth="1"/>
    <col min="16084" max="16087" width="19.28515625" style="4" customWidth="1"/>
    <col min="16088" max="16088" width="7.140625" style="4" customWidth="1"/>
    <col min="16089" max="16092" width="19.28515625" style="4" customWidth="1"/>
    <col min="16093" max="16093" width="7.140625" style="4" customWidth="1"/>
    <col min="16094" max="16097" width="19.28515625" style="4" customWidth="1"/>
    <col min="16098" max="16098" width="7.140625" style="4" customWidth="1"/>
    <col min="16099" max="16102" width="19.28515625" style="4" customWidth="1"/>
    <col min="16103" max="16103" width="7.140625" style="4" customWidth="1"/>
    <col min="16104" max="16107" width="19.28515625" style="4" customWidth="1"/>
    <col min="16108" max="16108" width="7.140625" style="4" customWidth="1"/>
    <col min="16109" max="16112" width="19.28515625" style="4" customWidth="1"/>
    <col min="16113" max="16113" width="7.140625" style="4" customWidth="1"/>
    <col min="16114" max="16117" width="19.28515625" style="4" customWidth="1"/>
    <col min="16118" max="16118" width="7.140625" style="4" customWidth="1"/>
    <col min="16119" max="16122" width="19.28515625" style="4" customWidth="1"/>
    <col min="16123" max="16123" width="7.140625" style="4" customWidth="1"/>
    <col min="16124" max="16127" width="19.28515625" style="4" customWidth="1"/>
    <col min="16128" max="16128" width="7.140625" style="4" customWidth="1"/>
    <col min="16129" max="16132" width="19.28515625" style="4" customWidth="1"/>
    <col min="16133" max="16133" width="7.140625" style="4" customWidth="1"/>
    <col min="16134" max="16137" width="19.28515625" style="4" customWidth="1"/>
    <col min="16138" max="16138" width="7.140625" style="4" customWidth="1"/>
    <col min="16139" max="16142" width="19.28515625" style="4" customWidth="1"/>
    <col min="16143" max="16143" width="7.140625" style="4" customWidth="1"/>
    <col min="16144" max="16147" width="19.28515625" style="4" customWidth="1"/>
    <col min="16148" max="16148" width="7.140625" style="4" customWidth="1"/>
    <col min="16149" max="16152" width="19.28515625" style="4" customWidth="1"/>
    <col min="16153" max="16153" width="7.140625" style="4" customWidth="1"/>
    <col min="16154" max="16155" width="19.28515625" style="4" customWidth="1"/>
    <col min="16156" max="16384" width="10.85546875" style="4"/>
  </cols>
  <sheetData>
    <row r="1" spans="1:81" ht="15.95" customHeight="1" thickBot="1" x14ac:dyDescent="0.3">
      <c r="A1" s="488" t="str">
        <f>'Project Info'!B1</f>
        <v>New River Valley Emergency Communications Regional Authority (NRVECRA)</v>
      </c>
      <c r="B1" s="488"/>
      <c r="C1" s="488"/>
      <c r="D1" s="488" t="str">
        <f>'Project Info'!B3</f>
        <v>P25 Phase 2 Radio System</v>
      </c>
      <c r="E1" s="488"/>
      <c r="F1" s="225"/>
    </row>
    <row r="2" spans="1:81" ht="24" customHeight="1" thickBot="1" x14ac:dyDescent="0.25">
      <c r="A2" s="261">
        <f>A3+B3</f>
        <v>0</v>
      </c>
      <c r="B2" s="22"/>
      <c r="C2" s="24"/>
      <c r="D2" s="494" t="str">
        <f>'Project Info'!B6</f>
        <v>Date Entered on "Project Info" Sheet</v>
      </c>
      <c r="E2" s="495"/>
      <c r="F2" s="226"/>
      <c r="G2" s="22"/>
      <c r="H2" s="22"/>
      <c r="I2" s="22"/>
      <c r="J2" s="23">
        <f>J3+K3</f>
        <v>0</v>
      </c>
      <c r="K2" s="26"/>
      <c r="L2" s="22"/>
      <c r="M2" s="22"/>
      <c r="N2" s="22"/>
      <c r="O2" s="23">
        <f>O3+P3</f>
        <v>0</v>
      </c>
      <c r="P2" s="26"/>
      <c r="Q2" s="22"/>
      <c r="R2" s="22"/>
      <c r="S2" s="22"/>
      <c r="T2" s="23">
        <f>T3+U3</f>
        <v>0</v>
      </c>
      <c r="U2" s="26"/>
      <c r="V2" s="26"/>
      <c r="W2" s="26"/>
      <c r="X2" s="26"/>
      <c r="Y2" s="23">
        <f>Y3+Z3</f>
        <v>0</v>
      </c>
      <c r="Z2" s="26"/>
      <c r="AA2" s="26"/>
      <c r="AB2" s="26"/>
      <c r="AC2" s="26"/>
      <c r="AD2" s="23">
        <f>AD3+AE3</f>
        <v>0</v>
      </c>
      <c r="AE2" s="26"/>
      <c r="AF2" s="22"/>
      <c r="AG2" s="22"/>
      <c r="AH2" s="22"/>
      <c r="AI2" s="23">
        <f>AI3+AJ3</f>
        <v>0</v>
      </c>
      <c r="AJ2" s="22"/>
      <c r="AK2" s="22"/>
      <c r="AL2" s="22"/>
      <c r="AM2" s="22"/>
      <c r="AN2" s="23">
        <f>AN3+AO3</f>
        <v>0</v>
      </c>
      <c r="AO2" s="22"/>
      <c r="AP2" s="22"/>
      <c r="AQ2" s="22"/>
      <c r="AR2" s="22"/>
      <c r="AS2" s="23">
        <f>AS3+AT3</f>
        <v>0</v>
      </c>
      <c r="AT2" s="22"/>
      <c r="AU2" s="21"/>
      <c r="AV2" s="21"/>
      <c r="AW2" s="21"/>
      <c r="AX2" s="23">
        <f>AX3+AY3</f>
        <v>0</v>
      </c>
      <c r="AY2" s="22"/>
      <c r="AZ2" s="22"/>
      <c r="BA2" s="22"/>
      <c r="BB2" s="22"/>
      <c r="BC2" s="23">
        <f>BC3+BD3</f>
        <v>0</v>
      </c>
      <c r="BD2" s="22"/>
      <c r="BE2" s="22"/>
      <c r="BF2" s="22"/>
      <c r="BG2" s="22"/>
      <c r="BH2" s="23">
        <f>BH3+BI3</f>
        <v>0</v>
      </c>
      <c r="BI2" s="22"/>
      <c r="BJ2" s="22"/>
      <c r="BK2" s="22"/>
      <c r="BL2" s="22"/>
      <c r="BM2" s="23">
        <f>BM3+BN3</f>
        <v>0</v>
      </c>
      <c r="BN2" s="22"/>
      <c r="BO2" s="21"/>
      <c r="BP2" s="21"/>
      <c r="BQ2" s="21"/>
      <c r="BR2" s="23">
        <f>BR3+BS3</f>
        <v>0</v>
      </c>
      <c r="BS2" s="22"/>
      <c r="BT2" s="22"/>
      <c r="BU2" s="22"/>
      <c r="BV2" s="22"/>
      <c r="BW2" s="23">
        <f>BW3+BX3</f>
        <v>0</v>
      </c>
      <c r="BX2" s="22"/>
      <c r="BY2" s="22"/>
      <c r="BZ2" s="22"/>
      <c r="CA2" s="22"/>
      <c r="CB2" s="23">
        <f>CB3+CC3</f>
        <v>0</v>
      </c>
      <c r="CC2" s="22"/>
    </row>
    <row r="3" spans="1:81" ht="26.1" customHeight="1" thickBot="1" x14ac:dyDescent="0.25">
      <c r="A3" s="27">
        <f>SUM(A6:A5923)</f>
        <v>0</v>
      </c>
      <c r="B3" s="28">
        <f>SUM(B6:B5923)</f>
        <v>0</v>
      </c>
      <c r="C3" s="29"/>
      <c r="D3" s="496" t="str">
        <f>'Project Info'!B8</f>
        <v>PROPOSER's Name Entered on "Project Info" Sheet</v>
      </c>
      <c r="E3" s="497"/>
      <c r="F3" s="226"/>
      <c r="G3" s="22"/>
      <c r="H3" s="22"/>
      <c r="I3" s="31"/>
      <c r="J3" s="27">
        <f>SUM(J6:J5923)</f>
        <v>0</v>
      </c>
      <c r="K3" s="28">
        <f>SUM(K6:K5923)</f>
        <v>0</v>
      </c>
      <c r="L3" s="22"/>
      <c r="M3" s="22"/>
      <c r="N3" s="31"/>
      <c r="O3" s="27">
        <f>SUM(O6:O5923)</f>
        <v>0</v>
      </c>
      <c r="P3" s="28">
        <f>SUM(P6:P5923)</f>
        <v>0</v>
      </c>
      <c r="Q3" s="22"/>
      <c r="R3" s="22"/>
      <c r="S3" s="31"/>
      <c r="T3" s="27">
        <f>SUM(T6:T5923)</f>
        <v>0</v>
      </c>
      <c r="U3" s="28">
        <f>SUM(U6:U5923)</f>
        <v>0</v>
      </c>
      <c r="V3" s="26"/>
      <c r="W3" s="26"/>
      <c r="X3" s="32"/>
      <c r="Y3" s="27">
        <f>SUM(Y6:Y5923)</f>
        <v>0</v>
      </c>
      <c r="Z3" s="28">
        <f>SUM(Z6:Z5923)</f>
        <v>0</v>
      </c>
      <c r="AA3" s="26"/>
      <c r="AB3" s="26"/>
      <c r="AC3" s="32"/>
      <c r="AD3" s="27">
        <f>SUM(AD6:AD5923)</f>
        <v>0</v>
      </c>
      <c r="AE3" s="28">
        <f>SUM(AE6:AE5923)</f>
        <v>0</v>
      </c>
      <c r="AF3" s="22"/>
      <c r="AG3" s="22"/>
      <c r="AH3" s="31"/>
      <c r="AI3" s="27">
        <f>SUM(AI7:AI5930)</f>
        <v>0</v>
      </c>
      <c r="AJ3" s="28">
        <f>SUM(AJ7:AJ5930)</f>
        <v>0</v>
      </c>
      <c r="AK3" s="22"/>
      <c r="AL3" s="22"/>
      <c r="AM3" s="31"/>
      <c r="AN3" s="27">
        <f>SUM(AN7:AN5930)</f>
        <v>0</v>
      </c>
      <c r="AO3" s="28">
        <f>SUM(AO7:AO5930)</f>
        <v>0</v>
      </c>
      <c r="AP3" s="22"/>
      <c r="AQ3" s="22"/>
      <c r="AR3" s="31"/>
      <c r="AS3" s="27">
        <f>SUM(AS7:AS5930)</f>
        <v>0</v>
      </c>
      <c r="AT3" s="28">
        <f>SUM(AT7:AT5930)</f>
        <v>0</v>
      </c>
      <c r="AU3" s="21"/>
      <c r="AV3" s="21"/>
      <c r="AW3" s="30"/>
      <c r="AX3" s="27">
        <f>SUM(AX7:AX5930)</f>
        <v>0</v>
      </c>
      <c r="AY3" s="28">
        <f>SUM(AY7:AY5930)</f>
        <v>0</v>
      </c>
      <c r="AZ3" s="22"/>
      <c r="BA3" s="22"/>
      <c r="BB3" s="31"/>
      <c r="BC3" s="27">
        <f>SUM(BC7:BC5930)</f>
        <v>0</v>
      </c>
      <c r="BD3" s="28">
        <f>SUM(BD7:BD5930)</f>
        <v>0</v>
      </c>
      <c r="BE3" s="22"/>
      <c r="BF3" s="22"/>
      <c r="BG3" s="31"/>
      <c r="BH3" s="27">
        <f>SUM(BH7:BH5930)</f>
        <v>0</v>
      </c>
      <c r="BI3" s="28">
        <f>SUM(BI7:BI5930)</f>
        <v>0</v>
      </c>
      <c r="BJ3" s="22"/>
      <c r="BK3" s="22"/>
      <c r="BL3" s="31"/>
      <c r="BM3" s="27">
        <f>SUM(BM7:BM5930)</f>
        <v>0</v>
      </c>
      <c r="BN3" s="28">
        <f>SUM(BN7:BN5930)</f>
        <v>0</v>
      </c>
      <c r="BO3" s="21"/>
      <c r="BP3" s="21"/>
      <c r="BQ3" s="30"/>
      <c r="BR3" s="27">
        <f>SUM(BR7:BR5930)</f>
        <v>0</v>
      </c>
      <c r="BS3" s="28">
        <f>SUM(BS7:BS5930)</f>
        <v>0</v>
      </c>
      <c r="BT3" s="22"/>
      <c r="BU3" s="22"/>
      <c r="BV3" s="31"/>
      <c r="BW3" s="27">
        <f>SUM(BW7:BW5930)</f>
        <v>0</v>
      </c>
      <c r="BX3" s="28">
        <f>SUM(BX7:BX5930)</f>
        <v>0</v>
      </c>
      <c r="BY3" s="22"/>
      <c r="BZ3" s="22"/>
      <c r="CA3" s="31"/>
      <c r="CB3" s="27">
        <f>SUM(CB7:CB5930)</f>
        <v>0</v>
      </c>
      <c r="CC3" s="28">
        <f>SUM(CC7:CC5930)</f>
        <v>0</v>
      </c>
    </row>
    <row r="4" spans="1:81" ht="25.5" customHeight="1" thickBot="1" x14ac:dyDescent="0.3">
      <c r="A4" s="33" t="s">
        <v>49</v>
      </c>
      <c r="B4" s="34" t="s">
        <v>49</v>
      </c>
      <c r="C4" s="35" t="s">
        <v>50</v>
      </c>
      <c r="D4" s="36"/>
      <c r="E4" s="37"/>
      <c r="F4" s="498" t="s">
        <v>51</v>
      </c>
      <c r="G4" s="489" t="str">
        <f>'Project Info'!B10</f>
        <v>New River Valley 9-1-1 ECC</v>
      </c>
      <c r="H4" s="490"/>
      <c r="I4" s="491"/>
      <c r="J4" s="491"/>
      <c r="K4" s="492"/>
      <c r="L4" s="489" t="str">
        <f>'Project Info'!B11</f>
        <v>Blacksburg Police Department ECC</v>
      </c>
      <c r="M4" s="490"/>
      <c r="N4" s="491"/>
      <c r="O4" s="491"/>
      <c r="P4" s="492"/>
      <c r="Q4" s="489" t="str">
        <f>'Project Info'!B12</f>
        <v>Virginia Tech Police Department ECC</v>
      </c>
      <c r="R4" s="490"/>
      <c r="S4" s="491"/>
      <c r="T4" s="491"/>
      <c r="U4" s="492"/>
      <c r="V4" s="489" t="str">
        <f>'Project Info'!B13</f>
        <v>Site 4 Name Entered on Project Info Sheet</v>
      </c>
      <c r="W4" s="490"/>
      <c r="X4" s="491"/>
      <c r="Y4" s="491"/>
      <c r="Z4" s="492"/>
      <c r="AA4" s="489" t="str">
        <f>'Project Info'!B14</f>
        <v>Site 5 Name Entered on Project Info Sheet</v>
      </c>
      <c r="AB4" s="490"/>
      <c r="AC4" s="491"/>
      <c r="AD4" s="491"/>
      <c r="AE4" s="492"/>
      <c r="AF4" s="489" t="str">
        <f>'Project Info'!B15</f>
        <v>Site 6 Name Entered on Project Info Sheet</v>
      </c>
      <c r="AG4" s="490"/>
      <c r="AH4" s="491"/>
      <c r="AI4" s="491"/>
      <c r="AJ4" s="492"/>
      <c r="AK4" s="489" t="str">
        <f>'Project Info'!B16</f>
        <v>Site 7 Name Entered on Project Info Sheet</v>
      </c>
      <c r="AL4" s="490"/>
      <c r="AM4" s="491"/>
      <c r="AN4" s="491"/>
      <c r="AO4" s="492"/>
      <c r="AP4" s="489" t="str">
        <f>'Project Info'!B17</f>
        <v>Site 8 Name Entered on Project Info Sheet</v>
      </c>
      <c r="AQ4" s="490"/>
      <c r="AR4" s="491"/>
      <c r="AS4" s="491"/>
      <c r="AT4" s="492"/>
      <c r="AU4" s="489" t="str">
        <f>'Project Info'!B18</f>
        <v>Site 9 Name Entered on Project Info Sheet</v>
      </c>
      <c r="AV4" s="490"/>
      <c r="AW4" s="491"/>
      <c r="AX4" s="491"/>
      <c r="AY4" s="492"/>
      <c r="AZ4" s="489" t="str">
        <f>'Project Info'!B19</f>
        <v>Site 10 Name Entered on Project Info Sheet</v>
      </c>
      <c r="BA4" s="490"/>
      <c r="BB4" s="491"/>
      <c r="BC4" s="491"/>
      <c r="BD4" s="492"/>
      <c r="BE4" s="489" t="str">
        <f>'Project Info'!B20</f>
        <v>Site 11 Name Entered on Project Info Sheet</v>
      </c>
      <c r="BF4" s="490"/>
      <c r="BG4" s="491"/>
      <c r="BH4" s="491"/>
      <c r="BI4" s="492"/>
      <c r="BJ4" s="489" t="str">
        <f>'Project Info'!B21</f>
        <v>Site 12 Name Entered on Project Info Sheet</v>
      </c>
      <c r="BK4" s="490"/>
      <c r="BL4" s="491"/>
      <c r="BM4" s="491"/>
      <c r="BN4" s="492"/>
      <c r="BO4" s="489" t="str">
        <f>'Project Info'!B22</f>
        <v>Site 13 Name Entered on Project Info Sheet</v>
      </c>
      <c r="BP4" s="490"/>
      <c r="BQ4" s="491"/>
      <c r="BR4" s="491"/>
      <c r="BS4" s="492"/>
      <c r="BT4" s="489" t="str">
        <f>'Project Info'!B23</f>
        <v>Site 14 Name Entered on Project Info Sheet</v>
      </c>
      <c r="BU4" s="490"/>
      <c r="BV4" s="491"/>
      <c r="BW4" s="491"/>
      <c r="BX4" s="492"/>
      <c r="BY4" s="489" t="str">
        <f>'Project Info'!B24</f>
        <v>Site 15 Name Entered on Project Info Sheet</v>
      </c>
      <c r="BZ4" s="490"/>
      <c r="CA4" s="490"/>
      <c r="CB4" s="490"/>
      <c r="CC4" s="493"/>
    </row>
    <row r="5" spans="1:81" ht="15" thickBot="1" x14ac:dyDescent="0.25">
      <c r="A5" s="38" t="s">
        <v>52</v>
      </c>
      <c r="B5" s="39" t="s">
        <v>53</v>
      </c>
      <c r="C5" s="40" t="s">
        <v>54</v>
      </c>
      <c r="D5" s="41"/>
      <c r="E5" s="42"/>
      <c r="F5" s="499"/>
      <c r="G5" s="43" t="s">
        <v>52</v>
      </c>
      <c r="H5" s="34" t="s">
        <v>53</v>
      </c>
      <c r="I5" s="44" t="s">
        <v>56</v>
      </c>
      <c r="J5" s="45" t="s">
        <v>57</v>
      </c>
      <c r="K5" s="46" t="s">
        <v>58</v>
      </c>
      <c r="L5" s="43" t="s">
        <v>52</v>
      </c>
      <c r="M5" s="34" t="s">
        <v>53</v>
      </c>
      <c r="N5" s="44" t="s">
        <v>56</v>
      </c>
      <c r="O5" s="45" t="s">
        <v>57</v>
      </c>
      <c r="P5" s="46" t="s">
        <v>58</v>
      </c>
      <c r="Q5" s="43" t="s">
        <v>52</v>
      </c>
      <c r="R5" s="34" t="s">
        <v>53</v>
      </c>
      <c r="S5" s="44" t="s">
        <v>56</v>
      </c>
      <c r="T5" s="45" t="s">
        <v>57</v>
      </c>
      <c r="U5" s="46" t="s">
        <v>58</v>
      </c>
      <c r="V5" s="43" t="s">
        <v>52</v>
      </c>
      <c r="W5" s="34" t="s">
        <v>53</v>
      </c>
      <c r="X5" s="44" t="s">
        <v>56</v>
      </c>
      <c r="Y5" s="45" t="s">
        <v>57</v>
      </c>
      <c r="Z5" s="46" t="s">
        <v>58</v>
      </c>
      <c r="AA5" s="43" t="s">
        <v>52</v>
      </c>
      <c r="AB5" s="34" t="s">
        <v>53</v>
      </c>
      <c r="AC5" s="44" t="s">
        <v>56</v>
      </c>
      <c r="AD5" s="45" t="s">
        <v>57</v>
      </c>
      <c r="AE5" s="46" t="s">
        <v>58</v>
      </c>
      <c r="AF5" s="43" t="s">
        <v>52</v>
      </c>
      <c r="AG5" s="34" t="s">
        <v>53</v>
      </c>
      <c r="AH5" s="44" t="s">
        <v>56</v>
      </c>
      <c r="AI5" s="45" t="s">
        <v>57</v>
      </c>
      <c r="AJ5" s="46" t="s">
        <v>58</v>
      </c>
      <c r="AK5" s="43" t="s">
        <v>52</v>
      </c>
      <c r="AL5" s="34" t="s">
        <v>53</v>
      </c>
      <c r="AM5" s="44" t="s">
        <v>56</v>
      </c>
      <c r="AN5" s="45" t="s">
        <v>57</v>
      </c>
      <c r="AO5" s="46" t="s">
        <v>58</v>
      </c>
      <c r="AP5" s="43" t="s">
        <v>52</v>
      </c>
      <c r="AQ5" s="34" t="s">
        <v>53</v>
      </c>
      <c r="AR5" s="44" t="s">
        <v>56</v>
      </c>
      <c r="AS5" s="45" t="s">
        <v>57</v>
      </c>
      <c r="AT5" s="46" t="s">
        <v>58</v>
      </c>
      <c r="AU5" s="43" t="s">
        <v>52</v>
      </c>
      <c r="AV5" s="34" t="s">
        <v>53</v>
      </c>
      <c r="AW5" s="44" t="s">
        <v>56</v>
      </c>
      <c r="AX5" s="45" t="s">
        <v>57</v>
      </c>
      <c r="AY5" s="46" t="s">
        <v>58</v>
      </c>
      <c r="AZ5" s="43" t="s">
        <v>52</v>
      </c>
      <c r="BA5" s="34" t="s">
        <v>53</v>
      </c>
      <c r="BB5" s="44" t="s">
        <v>56</v>
      </c>
      <c r="BC5" s="45" t="s">
        <v>57</v>
      </c>
      <c r="BD5" s="46" t="s">
        <v>58</v>
      </c>
      <c r="BE5" s="43" t="s">
        <v>52</v>
      </c>
      <c r="BF5" s="34" t="s">
        <v>53</v>
      </c>
      <c r="BG5" s="44" t="s">
        <v>56</v>
      </c>
      <c r="BH5" s="45" t="s">
        <v>57</v>
      </c>
      <c r="BI5" s="46" t="s">
        <v>58</v>
      </c>
      <c r="BJ5" s="43" t="s">
        <v>52</v>
      </c>
      <c r="BK5" s="34" t="s">
        <v>53</v>
      </c>
      <c r="BL5" s="44" t="s">
        <v>56</v>
      </c>
      <c r="BM5" s="45" t="s">
        <v>57</v>
      </c>
      <c r="BN5" s="46" t="s">
        <v>58</v>
      </c>
      <c r="BO5" s="43" t="s">
        <v>52</v>
      </c>
      <c r="BP5" s="34" t="s">
        <v>53</v>
      </c>
      <c r="BQ5" s="44" t="s">
        <v>56</v>
      </c>
      <c r="BR5" s="45" t="s">
        <v>57</v>
      </c>
      <c r="BS5" s="46" t="s">
        <v>58</v>
      </c>
      <c r="BT5" s="43" t="s">
        <v>52</v>
      </c>
      <c r="BU5" s="34" t="s">
        <v>53</v>
      </c>
      <c r="BV5" s="44" t="s">
        <v>56</v>
      </c>
      <c r="BW5" s="45" t="s">
        <v>57</v>
      </c>
      <c r="BX5" s="46" t="s">
        <v>58</v>
      </c>
      <c r="BY5" s="43" t="s">
        <v>52</v>
      </c>
      <c r="BZ5" s="34" t="s">
        <v>53</v>
      </c>
      <c r="CA5" s="44" t="s">
        <v>56</v>
      </c>
      <c r="CB5" s="45" t="s">
        <v>57</v>
      </c>
      <c r="CC5" s="46" t="s">
        <v>58</v>
      </c>
    </row>
    <row r="6" spans="1:81" ht="15" x14ac:dyDescent="0.25">
      <c r="A6" s="83"/>
      <c r="B6" s="84"/>
      <c r="C6" s="85"/>
      <c r="D6" s="50" t="s">
        <v>25</v>
      </c>
      <c r="E6" s="260" t="s">
        <v>183</v>
      </c>
      <c r="F6" s="227"/>
      <c r="G6" s="55"/>
      <c r="H6" s="56"/>
      <c r="I6" s="53"/>
      <c r="J6" s="56"/>
      <c r="K6" s="57"/>
      <c r="L6" s="55"/>
      <c r="M6" s="56"/>
      <c r="N6" s="53"/>
      <c r="O6" s="56"/>
      <c r="P6" s="57"/>
      <c r="Q6" s="55"/>
      <c r="R6" s="56"/>
      <c r="S6" s="53"/>
      <c r="T6" s="56"/>
      <c r="U6" s="57"/>
      <c r="V6" s="55"/>
      <c r="W6" s="56"/>
      <c r="X6" s="53"/>
      <c r="Y6" s="56"/>
      <c r="Z6" s="57"/>
      <c r="AA6" s="55"/>
      <c r="AB6" s="56"/>
      <c r="AC6" s="53"/>
      <c r="AD6" s="56"/>
      <c r="AE6" s="57"/>
      <c r="AF6" s="55"/>
      <c r="AG6" s="56"/>
      <c r="AH6" s="53"/>
      <c r="AI6" s="56"/>
      <c r="AJ6" s="57"/>
      <c r="AK6" s="55"/>
      <c r="AL6" s="56"/>
      <c r="AM6" s="53"/>
      <c r="AN6" s="56"/>
      <c r="AO6" s="57"/>
      <c r="AP6" s="55"/>
      <c r="AQ6" s="56"/>
      <c r="AR6" s="53"/>
      <c r="AS6" s="56"/>
      <c r="AT6" s="57"/>
      <c r="AU6" s="51"/>
      <c r="AV6" s="52"/>
      <c r="AW6" s="53"/>
      <c r="AX6" s="52"/>
      <c r="AY6" s="54"/>
      <c r="AZ6" s="55"/>
      <c r="BA6" s="56"/>
      <c r="BB6" s="53"/>
      <c r="BC6" s="56"/>
      <c r="BD6" s="57"/>
      <c r="BE6" s="55"/>
      <c r="BF6" s="56"/>
      <c r="BG6" s="53"/>
      <c r="BH6" s="56"/>
      <c r="BI6" s="57"/>
      <c r="BJ6" s="55"/>
      <c r="BK6" s="56"/>
      <c r="BL6" s="53"/>
      <c r="BM6" s="56"/>
      <c r="BN6" s="57"/>
      <c r="BO6" s="51"/>
      <c r="BP6" s="52"/>
      <c r="BQ6" s="53"/>
      <c r="BR6" s="52"/>
      <c r="BS6" s="54"/>
      <c r="BT6" s="55"/>
      <c r="BU6" s="56"/>
      <c r="BV6" s="53"/>
      <c r="BW6" s="56"/>
      <c r="BX6" s="57"/>
      <c r="BY6" s="55"/>
      <c r="BZ6" s="56"/>
      <c r="CA6" s="53"/>
      <c r="CB6" s="56"/>
      <c r="CC6" s="57"/>
    </row>
    <row r="7" spans="1:81" ht="15.6" customHeight="1" x14ac:dyDescent="0.25">
      <c r="A7" s="59">
        <f>SUMIF($I$5:$GT$5,"QTY*Equipment",$I7:$GT7)</f>
        <v>0</v>
      </c>
      <c r="B7" s="60">
        <f>SUMIF($I$5:$GT$5,"QTY*Install",$I7:$GT7)</f>
        <v>0</v>
      </c>
      <c r="C7" s="61"/>
      <c r="D7" s="50" t="s">
        <v>184</v>
      </c>
      <c r="E7" s="260" t="s">
        <v>185</v>
      </c>
      <c r="F7" s="228"/>
      <c r="G7" s="87"/>
      <c r="H7" s="88"/>
      <c r="I7" s="65"/>
      <c r="J7" s="66">
        <f>I7*G7</f>
        <v>0</v>
      </c>
      <c r="K7" s="67">
        <f>I7*H7</f>
        <v>0</v>
      </c>
      <c r="L7" s="87"/>
      <c r="M7" s="88"/>
      <c r="N7" s="65"/>
      <c r="O7" s="66">
        <f>N7*L7</f>
        <v>0</v>
      </c>
      <c r="P7" s="67">
        <f>N7*M7</f>
        <v>0</v>
      </c>
      <c r="Q7" s="87"/>
      <c r="R7" s="88"/>
      <c r="S7" s="65"/>
      <c r="T7" s="66">
        <f>S7*Q7</f>
        <v>0</v>
      </c>
      <c r="U7" s="67">
        <f>S7*R7</f>
        <v>0</v>
      </c>
      <c r="V7" s="87"/>
      <c r="W7" s="88"/>
      <c r="X7" s="65"/>
      <c r="Y7" s="66">
        <f>X7*V7</f>
        <v>0</v>
      </c>
      <c r="Z7" s="67">
        <f>X7*W7</f>
        <v>0</v>
      </c>
      <c r="AA7" s="87"/>
      <c r="AB7" s="88"/>
      <c r="AC7" s="65"/>
      <c r="AD7" s="66">
        <f>AC7*AA7</f>
        <v>0</v>
      </c>
      <c r="AE7" s="67">
        <f>AC7*AB7</f>
        <v>0</v>
      </c>
      <c r="AF7" s="87"/>
      <c r="AG7" s="88"/>
      <c r="AH7" s="65"/>
      <c r="AI7" s="66">
        <f>AH7*AF7</f>
        <v>0</v>
      </c>
      <c r="AJ7" s="67">
        <f>AH7*AG7</f>
        <v>0</v>
      </c>
      <c r="AK7" s="87"/>
      <c r="AL7" s="88"/>
      <c r="AM7" s="65"/>
      <c r="AN7" s="66">
        <f>AM7*AK7</f>
        <v>0</v>
      </c>
      <c r="AO7" s="67">
        <f>AM7*AL7</f>
        <v>0</v>
      </c>
      <c r="AP7" s="87"/>
      <c r="AQ7" s="88"/>
      <c r="AR7" s="65"/>
      <c r="AS7" s="66">
        <f>AR7*AP7</f>
        <v>0</v>
      </c>
      <c r="AT7" s="67">
        <f>AR7*AQ7</f>
        <v>0</v>
      </c>
      <c r="AU7" s="87"/>
      <c r="AV7" s="88"/>
      <c r="AW7" s="65"/>
      <c r="AX7" s="66">
        <f>AW7*AU7</f>
        <v>0</v>
      </c>
      <c r="AY7" s="67">
        <f>AW7*AV7</f>
        <v>0</v>
      </c>
      <c r="AZ7" s="87"/>
      <c r="BA7" s="88"/>
      <c r="BB7" s="65"/>
      <c r="BC7" s="66">
        <f>BB7*AZ7</f>
        <v>0</v>
      </c>
      <c r="BD7" s="67">
        <f>BB7*BA7</f>
        <v>0</v>
      </c>
      <c r="BE7" s="87"/>
      <c r="BF7" s="88"/>
      <c r="BG7" s="65"/>
      <c r="BH7" s="66">
        <f>BG7*BE7</f>
        <v>0</v>
      </c>
      <c r="BI7" s="67">
        <f>BG7*BF7</f>
        <v>0</v>
      </c>
      <c r="BJ7" s="87"/>
      <c r="BK7" s="88"/>
      <c r="BL7" s="65"/>
      <c r="BM7" s="66">
        <f>BL7*BJ7</f>
        <v>0</v>
      </c>
      <c r="BN7" s="67">
        <f>BL7*BK7</f>
        <v>0</v>
      </c>
      <c r="BO7" s="87"/>
      <c r="BP7" s="88"/>
      <c r="BQ7" s="65"/>
      <c r="BR7" s="66">
        <f>BQ7*BO7</f>
        <v>0</v>
      </c>
      <c r="BS7" s="67">
        <f>BQ7*BP7</f>
        <v>0</v>
      </c>
      <c r="BT7" s="87"/>
      <c r="BU7" s="88"/>
      <c r="BV7" s="65"/>
      <c r="BW7" s="66">
        <f>BV7*BT7</f>
        <v>0</v>
      </c>
      <c r="BX7" s="67">
        <f>BV7*BU7</f>
        <v>0</v>
      </c>
      <c r="BY7" s="87"/>
      <c r="BZ7" s="88"/>
      <c r="CA7" s="65"/>
      <c r="CB7" s="66">
        <f>CA7*BY7</f>
        <v>0</v>
      </c>
      <c r="CC7" s="67">
        <f>CA7*BZ7</f>
        <v>0</v>
      </c>
    </row>
    <row r="8" spans="1:81" ht="15.6" customHeight="1" x14ac:dyDescent="0.25">
      <c r="A8" s="86"/>
      <c r="B8" s="69"/>
      <c r="C8" s="58"/>
      <c r="D8" s="50" t="s">
        <v>186</v>
      </c>
      <c r="E8" s="260" t="s">
        <v>187</v>
      </c>
      <c r="F8" s="229"/>
      <c r="G8" s="55"/>
      <c r="H8" s="56"/>
      <c r="I8" s="53"/>
      <c r="J8" s="70"/>
      <c r="K8" s="71"/>
      <c r="L8" s="55"/>
      <c r="M8" s="56"/>
      <c r="N8" s="53"/>
      <c r="O8" s="70"/>
      <c r="P8" s="71"/>
      <c r="Q8" s="55"/>
      <c r="R8" s="56"/>
      <c r="S8" s="53"/>
      <c r="T8" s="70"/>
      <c r="U8" s="71"/>
      <c r="V8" s="55"/>
      <c r="W8" s="56"/>
      <c r="X8" s="53"/>
      <c r="Y8" s="70"/>
      <c r="Z8" s="71"/>
      <c r="AA8" s="55"/>
      <c r="AB8" s="56"/>
      <c r="AC8" s="53"/>
      <c r="AD8" s="70"/>
      <c r="AE8" s="71"/>
      <c r="AF8" s="55"/>
      <c r="AG8" s="56"/>
      <c r="AH8" s="53"/>
      <c r="AI8" s="70"/>
      <c r="AJ8" s="71"/>
      <c r="AK8" s="55"/>
      <c r="AL8" s="56"/>
      <c r="AM8" s="53"/>
      <c r="AN8" s="70"/>
      <c r="AO8" s="71"/>
      <c r="AP8" s="55"/>
      <c r="AQ8" s="56"/>
      <c r="AR8" s="53"/>
      <c r="AS8" s="70"/>
      <c r="AT8" s="71"/>
      <c r="AU8" s="55"/>
      <c r="AV8" s="56"/>
      <c r="AW8" s="53"/>
      <c r="AX8" s="70"/>
      <c r="AY8" s="71"/>
      <c r="AZ8" s="55"/>
      <c r="BA8" s="56"/>
      <c r="BB8" s="53"/>
      <c r="BC8" s="70"/>
      <c r="BD8" s="71"/>
      <c r="BE8" s="55"/>
      <c r="BF8" s="56"/>
      <c r="BG8" s="53"/>
      <c r="BH8" s="70"/>
      <c r="BI8" s="71"/>
      <c r="BJ8" s="55"/>
      <c r="BK8" s="56"/>
      <c r="BL8" s="53"/>
      <c r="BM8" s="70"/>
      <c r="BN8" s="71"/>
      <c r="BO8" s="55"/>
      <c r="BP8" s="56"/>
      <c r="BQ8" s="53"/>
      <c r="BR8" s="70"/>
      <c r="BS8" s="71"/>
      <c r="BT8" s="55"/>
      <c r="BU8" s="56"/>
      <c r="BV8" s="53"/>
      <c r="BW8" s="70"/>
      <c r="BX8" s="71"/>
      <c r="BY8" s="55"/>
      <c r="BZ8" s="56"/>
      <c r="CA8" s="53"/>
      <c r="CB8" s="70"/>
      <c r="CC8" s="71"/>
    </row>
    <row r="9" spans="1:81" ht="15.6" customHeight="1" x14ac:dyDescent="0.2">
      <c r="A9" s="59">
        <f t="shared" ref="A9:A15" si="0">SUMIF($I$5:$GT$5,"QTY*Equipment",$I9:$GT9)</f>
        <v>0</v>
      </c>
      <c r="B9" s="60">
        <f t="shared" ref="B9:B15" si="1">SUMIF($I$5:$GT$5,"QTY*Install",$I9:$GT9)</f>
        <v>0</v>
      </c>
      <c r="C9" s="61"/>
      <c r="D9" s="62" t="s">
        <v>188</v>
      </c>
      <c r="E9" s="196" t="s">
        <v>189</v>
      </c>
      <c r="F9" s="228"/>
      <c r="G9" s="87"/>
      <c r="H9" s="88"/>
      <c r="I9" s="65"/>
      <c r="J9" s="66">
        <f t="shared" ref="J9:J12" si="2">I9*G9</f>
        <v>0</v>
      </c>
      <c r="K9" s="67">
        <f t="shared" ref="K9:K12" si="3">I9*H9</f>
        <v>0</v>
      </c>
      <c r="L9" s="87"/>
      <c r="M9" s="88"/>
      <c r="N9" s="65"/>
      <c r="O9" s="66">
        <f t="shared" ref="O9:O15" si="4">N9*L9</f>
        <v>0</v>
      </c>
      <c r="P9" s="67">
        <f t="shared" ref="P9:P15" si="5">N9*M9</f>
        <v>0</v>
      </c>
      <c r="Q9" s="87"/>
      <c r="R9" s="88"/>
      <c r="S9" s="65"/>
      <c r="T9" s="66">
        <f t="shared" ref="T9:T15" si="6">S9*Q9</f>
        <v>0</v>
      </c>
      <c r="U9" s="67">
        <f t="shared" ref="U9:U15" si="7">S9*R9</f>
        <v>0</v>
      </c>
      <c r="V9" s="87"/>
      <c r="W9" s="88"/>
      <c r="X9" s="65"/>
      <c r="Y9" s="66">
        <f t="shared" ref="Y9:Y15" si="8">X9*V9</f>
        <v>0</v>
      </c>
      <c r="Z9" s="67">
        <f t="shared" ref="Z9:Z15" si="9">X9*W9</f>
        <v>0</v>
      </c>
      <c r="AA9" s="87"/>
      <c r="AB9" s="88"/>
      <c r="AC9" s="65"/>
      <c r="AD9" s="66">
        <f t="shared" ref="AD9:AD15" si="10">AC9*AA9</f>
        <v>0</v>
      </c>
      <c r="AE9" s="67">
        <f t="shared" ref="AE9:AE15" si="11">AC9*AB9</f>
        <v>0</v>
      </c>
      <c r="AF9" s="87"/>
      <c r="AG9" s="88"/>
      <c r="AH9" s="65"/>
      <c r="AI9" s="66">
        <f t="shared" ref="AI9:AI12" si="12">AH9*AF9</f>
        <v>0</v>
      </c>
      <c r="AJ9" s="67">
        <f t="shared" ref="AJ9:AJ12" si="13">AH9*AG9</f>
        <v>0</v>
      </c>
      <c r="AK9" s="87"/>
      <c r="AL9" s="88"/>
      <c r="AM9" s="65"/>
      <c r="AN9" s="66">
        <f t="shared" ref="AN9:AN12" si="14">AM9*AK9</f>
        <v>0</v>
      </c>
      <c r="AO9" s="67">
        <f t="shared" ref="AO9:AO12" si="15">AM9*AL9</f>
        <v>0</v>
      </c>
      <c r="AP9" s="87"/>
      <c r="AQ9" s="88"/>
      <c r="AR9" s="65"/>
      <c r="AS9" s="66">
        <f t="shared" ref="AS9:AS12" si="16">AR9*AP9</f>
        <v>0</v>
      </c>
      <c r="AT9" s="67">
        <f t="shared" ref="AT9:AT12" si="17">AR9*AQ9</f>
        <v>0</v>
      </c>
      <c r="AU9" s="87"/>
      <c r="AV9" s="88"/>
      <c r="AW9" s="65"/>
      <c r="AX9" s="66">
        <f t="shared" ref="AX9:AX12" si="18">AW9*AU9</f>
        <v>0</v>
      </c>
      <c r="AY9" s="67">
        <f t="shared" ref="AY9:AY12" si="19">AW9*AV9</f>
        <v>0</v>
      </c>
      <c r="AZ9" s="87"/>
      <c r="BA9" s="88"/>
      <c r="BB9" s="65"/>
      <c r="BC9" s="66">
        <f t="shared" ref="BC9:BC12" si="20">BB9*AZ9</f>
        <v>0</v>
      </c>
      <c r="BD9" s="67">
        <f t="shared" ref="BD9:BD12" si="21">BB9*BA9</f>
        <v>0</v>
      </c>
      <c r="BE9" s="87"/>
      <c r="BF9" s="88"/>
      <c r="BG9" s="65"/>
      <c r="BH9" s="66">
        <f t="shared" ref="BH9:BH12" si="22">BG9*BE9</f>
        <v>0</v>
      </c>
      <c r="BI9" s="67">
        <f t="shared" ref="BI9:BI12" si="23">BG9*BF9</f>
        <v>0</v>
      </c>
      <c r="BJ9" s="87"/>
      <c r="BK9" s="88"/>
      <c r="BL9" s="65"/>
      <c r="BM9" s="66">
        <f t="shared" ref="BM9:BM12" si="24">BL9*BJ9</f>
        <v>0</v>
      </c>
      <c r="BN9" s="67">
        <f t="shared" ref="BN9:BN12" si="25">BL9*BK9</f>
        <v>0</v>
      </c>
      <c r="BO9" s="87"/>
      <c r="BP9" s="88"/>
      <c r="BQ9" s="65"/>
      <c r="BR9" s="66">
        <f t="shared" ref="BR9:BR12" si="26">BQ9*BO9</f>
        <v>0</v>
      </c>
      <c r="BS9" s="67">
        <f t="shared" ref="BS9:BS12" si="27">BQ9*BP9</f>
        <v>0</v>
      </c>
      <c r="BT9" s="87"/>
      <c r="BU9" s="88"/>
      <c r="BV9" s="65"/>
      <c r="BW9" s="66">
        <f t="shared" ref="BW9:BW12" si="28">BV9*BT9</f>
        <v>0</v>
      </c>
      <c r="BX9" s="67">
        <f t="shared" ref="BX9:BX12" si="29">BV9*BU9</f>
        <v>0</v>
      </c>
      <c r="BY9" s="87"/>
      <c r="BZ9" s="88"/>
      <c r="CA9" s="65"/>
      <c r="CB9" s="66">
        <f t="shared" ref="CB9:CB12" si="30">CA9*BY9</f>
        <v>0</v>
      </c>
      <c r="CC9" s="67">
        <f t="shared" ref="CC9:CC12" si="31">CA9*BZ9</f>
        <v>0</v>
      </c>
    </row>
    <row r="10" spans="1:81" ht="15.6" customHeight="1" x14ac:dyDescent="0.2">
      <c r="A10" s="59">
        <f t="shared" si="0"/>
        <v>0</v>
      </c>
      <c r="B10" s="60">
        <f t="shared" si="1"/>
        <v>0</v>
      </c>
      <c r="C10" s="61"/>
      <c r="D10" s="62" t="s">
        <v>190</v>
      </c>
      <c r="E10" s="196" t="s">
        <v>191</v>
      </c>
      <c r="F10" s="228"/>
      <c r="G10" s="87"/>
      <c r="H10" s="88"/>
      <c r="I10" s="65"/>
      <c r="J10" s="66">
        <f t="shared" ref="J10" si="32">I10*G10</f>
        <v>0</v>
      </c>
      <c r="K10" s="67">
        <f t="shared" ref="K10" si="33">I10*H10</f>
        <v>0</v>
      </c>
      <c r="L10" s="87"/>
      <c r="M10" s="88"/>
      <c r="N10" s="65"/>
      <c r="O10" s="66">
        <f t="shared" ref="O10" si="34">N10*L10</f>
        <v>0</v>
      </c>
      <c r="P10" s="67">
        <f t="shared" ref="P10" si="35">N10*M10</f>
        <v>0</v>
      </c>
      <c r="Q10" s="87"/>
      <c r="R10" s="88"/>
      <c r="S10" s="65"/>
      <c r="T10" s="66">
        <f t="shared" ref="T10" si="36">S10*Q10</f>
        <v>0</v>
      </c>
      <c r="U10" s="67">
        <f t="shared" ref="U10" si="37">S10*R10</f>
        <v>0</v>
      </c>
      <c r="V10" s="87"/>
      <c r="W10" s="88"/>
      <c r="X10" s="65"/>
      <c r="Y10" s="66">
        <f t="shared" ref="Y10" si="38">X10*V10</f>
        <v>0</v>
      </c>
      <c r="Z10" s="67">
        <f t="shared" ref="Z10" si="39">X10*W10</f>
        <v>0</v>
      </c>
      <c r="AA10" s="87"/>
      <c r="AB10" s="88"/>
      <c r="AC10" s="65"/>
      <c r="AD10" s="66">
        <f t="shared" ref="AD10" si="40">AC10*AA10</f>
        <v>0</v>
      </c>
      <c r="AE10" s="67">
        <f t="shared" ref="AE10" si="41">AC10*AB10</f>
        <v>0</v>
      </c>
      <c r="AF10" s="87"/>
      <c r="AG10" s="88"/>
      <c r="AH10" s="65"/>
      <c r="AI10" s="66">
        <f t="shared" ref="AI10" si="42">AH10*AF10</f>
        <v>0</v>
      </c>
      <c r="AJ10" s="67">
        <f t="shared" ref="AJ10" si="43">AH10*AG10</f>
        <v>0</v>
      </c>
      <c r="AK10" s="87"/>
      <c r="AL10" s="88"/>
      <c r="AM10" s="65"/>
      <c r="AN10" s="66">
        <f t="shared" ref="AN10" si="44">AM10*AK10</f>
        <v>0</v>
      </c>
      <c r="AO10" s="67">
        <f t="shared" ref="AO10" si="45">AM10*AL10</f>
        <v>0</v>
      </c>
      <c r="AP10" s="87"/>
      <c r="AQ10" s="88"/>
      <c r="AR10" s="65"/>
      <c r="AS10" s="66">
        <f t="shared" ref="AS10" si="46">AR10*AP10</f>
        <v>0</v>
      </c>
      <c r="AT10" s="67">
        <f t="shared" ref="AT10" si="47">AR10*AQ10</f>
        <v>0</v>
      </c>
      <c r="AU10" s="87"/>
      <c r="AV10" s="88"/>
      <c r="AW10" s="65"/>
      <c r="AX10" s="66">
        <f t="shared" ref="AX10" si="48">AW10*AU10</f>
        <v>0</v>
      </c>
      <c r="AY10" s="67">
        <f t="shared" ref="AY10" si="49">AW10*AV10</f>
        <v>0</v>
      </c>
      <c r="AZ10" s="87"/>
      <c r="BA10" s="88"/>
      <c r="BB10" s="65"/>
      <c r="BC10" s="66">
        <f t="shared" ref="BC10" si="50">BB10*AZ10</f>
        <v>0</v>
      </c>
      <c r="BD10" s="67">
        <f t="shared" ref="BD10" si="51">BB10*BA10</f>
        <v>0</v>
      </c>
      <c r="BE10" s="87"/>
      <c r="BF10" s="88"/>
      <c r="BG10" s="65"/>
      <c r="BH10" s="66">
        <f t="shared" ref="BH10" si="52">BG10*BE10</f>
        <v>0</v>
      </c>
      <c r="BI10" s="67">
        <f t="shared" ref="BI10" si="53">BG10*BF10</f>
        <v>0</v>
      </c>
      <c r="BJ10" s="87"/>
      <c r="BK10" s="88"/>
      <c r="BL10" s="65"/>
      <c r="BM10" s="66">
        <f t="shared" ref="BM10" si="54">BL10*BJ10</f>
        <v>0</v>
      </c>
      <c r="BN10" s="67">
        <f t="shared" ref="BN10" si="55">BL10*BK10</f>
        <v>0</v>
      </c>
      <c r="BO10" s="87"/>
      <c r="BP10" s="88"/>
      <c r="BQ10" s="65"/>
      <c r="BR10" s="66">
        <f t="shared" ref="BR10" si="56">BQ10*BO10</f>
        <v>0</v>
      </c>
      <c r="BS10" s="67">
        <f t="shared" ref="BS10" si="57">BQ10*BP10</f>
        <v>0</v>
      </c>
      <c r="BT10" s="87"/>
      <c r="BU10" s="88"/>
      <c r="BV10" s="65"/>
      <c r="BW10" s="66">
        <f t="shared" ref="BW10" si="58">BV10*BT10</f>
        <v>0</v>
      </c>
      <c r="BX10" s="67">
        <f t="shared" ref="BX10" si="59">BV10*BU10</f>
        <v>0</v>
      </c>
      <c r="BY10" s="87"/>
      <c r="BZ10" s="88"/>
      <c r="CA10" s="65"/>
      <c r="CB10" s="66">
        <f t="shared" ref="CB10" si="60">CA10*BY10</f>
        <v>0</v>
      </c>
      <c r="CC10" s="67">
        <f t="shared" ref="CC10" si="61">CA10*BZ10</f>
        <v>0</v>
      </c>
    </row>
    <row r="11" spans="1:81" ht="15.6" customHeight="1" x14ac:dyDescent="0.2">
      <c r="A11" s="59">
        <f t="shared" si="0"/>
        <v>0</v>
      </c>
      <c r="B11" s="60">
        <f t="shared" si="1"/>
        <v>0</v>
      </c>
      <c r="C11" s="61"/>
      <c r="D11" s="62" t="s">
        <v>192</v>
      </c>
      <c r="E11" s="196" t="s">
        <v>193</v>
      </c>
      <c r="F11" s="228"/>
      <c r="G11" s="87"/>
      <c r="H11" s="88"/>
      <c r="I11" s="65"/>
      <c r="J11" s="66">
        <f t="shared" si="2"/>
        <v>0</v>
      </c>
      <c r="K11" s="67">
        <f t="shared" si="3"/>
        <v>0</v>
      </c>
      <c r="L11" s="87"/>
      <c r="M11" s="88"/>
      <c r="N11" s="65"/>
      <c r="O11" s="66">
        <f t="shared" si="4"/>
        <v>0</v>
      </c>
      <c r="P11" s="67">
        <f t="shared" si="5"/>
        <v>0</v>
      </c>
      <c r="Q11" s="87"/>
      <c r="R11" s="88"/>
      <c r="S11" s="65"/>
      <c r="T11" s="66">
        <f t="shared" si="6"/>
        <v>0</v>
      </c>
      <c r="U11" s="67">
        <f t="shared" si="7"/>
        <v>0</v>
      </c>
      <c r="V11" s="87"/>
      <c r="W11" s="88"/>
      <c r="X11" s="65"/>
      <c r="Y11" s="66">
        <f t="shared" si="8"/>
        <v>0</v>
      </c>
      <c r="Z11" s="67">
        <f t="shared" si="9"/>
        <v>0</v>
      </c>
      <c r="AA11" s="87"/>
      <c r="AB11" s="88"/>
      <c r="AC11" s="65"/>
      <c r="AD11" s="66">
        <f t="shared" si="10"/>
        <v>0</v>
      </c>
      <c r="AE11" s="67">
        <f t="shared" si="11"/>
        <v>0</v>
      </c>
      <c r="AF11" s="87"/>
      <c r="AG11" s="88"/>
      <c r="AH11" s="65"/>
      <c r="AI11" s="66">
        <f t="shared" si="12"/>
        <v>0</v>
      </c>
      <c r="AJ11" s="67">
        <f t="shared" si="13"/>
        <v>0</v>
      </c>
      <c r="AK11" s="87"/>
      <c r="AL11" s="88"/>
      <c r="AM11" s="65"/>
      <c r="AN11" s="66">
        <f t="shared" si="14"/>
        <v>0</v>
      </c>
      <c r="AO11" s="67">
        <f t="shared" si="15"/>
        <v>0</v>
      </c>
      <c r="AP11" s="87"/>
      <c r="AQ11" s="88"/>
      <c r="AR11" s="65"/>
      <c r="AS11" s="66">
        <f t="shared" si="16"/>
        <v>0</v>
      </c>
      <c r="AT11" s="67">
        <f t="shared" si="17"/>
        <v>0</v>
      </c>
      <c r="AU11" s="87"/>
      <c r="AV11" s="88"/>
      <c r="AW11" s="65"/>
      <c r="AX11" s="66">
        <f t="shared" si="18"/>
        <v>0</v>
      </c>
      <c r="AY11" s="67">
        <f t="shared" si="19"/>
        <v>0</v>
      </c>
      <c r="AZ11" s="87"/>
      <c r="BA11" s="88"/>
      <c r="BB11" s="65"/>
      <c r="BC11" s="66">
        <f t="shared" si="20"/>
        <v>0</v>
      </c>
      <c r="BD11" s="67">
        <f t="shared" si="21"/>
        <v>0</v>
      </c>
      <c r="BE11" s="87"/>
      <c r="BF11" s="88"/>
      <c r="BG11" s="65"/>
      <c r="BH11" s="66">
        <f t="shared" si="22"/>
        <v>0</v>
      </c>
      <c r="BI11" s="67">
        <f t="shared" si="23"/>
        <v>0</v>
      </c>
      <c r="BJ11" s="87"/>
      <c r="BK11" s="88"/>
      <c r="BL11" s="65"/>
      <c r="BM11" s="66">
        <f t="shared" si="24"/>
        <v>0</v>
      </c>
      <c r="BN11" s="67">
        <f t="shared" si="25"/>
        <v>0</v>
      </c>
      <c r="BO11" s="87"/>
      <c r="BP11" s="88"/>
      <c r="BQ11" s="65"/>
      <c r="BR11" s="66">
        <f t="shared" si="26"/>
        <v>0</v>
      </c>
      <c r="BS11" s="67">
        <f t="shared" si="27"/>
        <v>0</v>
      </c>
      <c r="BT11" s="87"/>
      <c r="BU11" s="88"/>
      <c r="BV11" s="65"/>
      <c r="BW11" s="66">
        <f t="shared" si="28"/>
        <v>0</v>
      </c>
      <c r="BX11" s="67">
        <f t="shared" si="29"/>
        <v>0</v>
      </c>
      <c r="BY11" s="87"/>
      <c r="BZ11" s="88"/>
      <c r="CA11" s="65"/>
      <c r="CB11" s="66">
        <f t="shared" si="30"/>
        <v>0</v>
      </c>
      <c r="CC11" s="67">
        <f t="shared" si="31"/>
        <v>0</v>
      </c>
    </row>
    <row r="12" spans="1:81" ht="15.6" customHeight="1" x14ac:dyDescent="0.2">
      <c r="A12" s="59">
        <f t="shared" si="0"/>
        <v>0</v>
      </c>
      <c r="B12" s="60">
        <f t="shared" si="1"/>
        <v>0</v>
      </c>
      <c r="C12" s="61"/>
      <c r="D12" s="62" t="s">
        <v>194</v>
      </c>
      <c r="E12" s="196" t="s">
        <v>195</v>
      </c>
      <c r="F12" s="228"/>
      <c r="G12" s="87"/>
      <c r="H12" s="88"/>
      <c r="I12" s="65"/>
      <c r="J12" s="66">
        <f t="shared" si="2"/>
        <v>0</v>
      </c>
      <c r="K12" s="67">
        <f t="shared" si="3"/>
        <v>0</v>
      </c>
      <c r="L12" s="87"/>
      <c r="M12" s="88"/>
      <c r="N12" s="65"/>
      <c r="O12" s="66">
        <f t="shared" si="4"/>
        <v>0</v>
      </c>
      <c r="P12" s="67">
        <f t="shared" si="5"/>
        <v>0</v>
      </c>
      <c r="Q12" s="87"/>
      <c r="R12" s="88"/>
      <c r="S12" s="65"/>
      <c r="T12" s="66">
        <f t="shared" si="6"/>
        <v>0</v>
      </c>
      <c r="U12" s="67">
        <f t="shared" si="7"/>
        <v>0</v>
      </c>
      <c r="V12" s="87"/>
      <c r="W12" s="88"/>
      <c r="X12" s="65"/>
      <c r="Y12" s="66">
        <f t="shared" si="8"/>
        <v>0</v>
      </c>
      <c r="Z12" s="67">
        <f t="shared" si="9"/>
        <v>0</v>
      </c>
      <c r="AA12" s="87"/>
      <c r="AB12" s="88"/>
      <c r="AC12" s="65"/>
      <c r="AD12" s="66">
        <f t="shared" si="10"/>
        <v>0</v>
      </c>
      <c r="AE12" s="67">
        <f t="shared" si="11"/>
        <v>0</v>
      </c>
      <c r="AF12" s="87"/>
      <c r="AG12" s="88"/>
      <c r="AH12" s="65"/>
      <c r="AI12" s="66">
        <f t="shared" si="12"/>
        <v>0</v>
      </c>
      <c r="AJ12" s="67">
        <f t="shared" si="13"/>
        <v>0</v>
      </c>
      <c r="AK12" s="87"/>
      <c r="AL12" s="88"/>
      <c r="AM12" s="65"/>
      <c r="AN12" s="66">
        <f t="shared" si="14"/>
        <v>0</v>
      </c>
      <c r="AO12" s="67">
        <f t="shared" si="15"/>
        <v>0</v>
      </c>
      <c r="AP12" s="87"/>
      <c r="AQ12" s="88"/>
      <c r="AR12" s="65"/>
      <c r="AS12" s="66">
        <f t="shared" si="16"/>
        <v>0</v>
      </c>
      <c r="AT12" s="67">
        <f t="shared" si="17"/>
        <v>0</v>
      </c>
      <c r="AU12" s="87"/>
      <c r="AV12" s="88"/>
      <c r="AW12" s="65"/>
      <c r="AX12" s="66">
        <f t="shared" si="18"/>
        <v>0</v>
      </c>
      <c r="AY12" s="67">
        <f t="shared" si="19"/>
        <v>0</v>
      </c>
      <c r="AZ12" s="87"/>
      <c r="BA12" s="88"/>
      <c r="BB12" s="65"/>
      <c r="BC12" s="66">
        <f t="shared" si="20"/>
        <v>0</v>
      </c>
      <c r="BD12" s="67">
        <f t="shared" si="21"/>
        <v>0</v>
      </c>
      <c r="BE12" s="87"/>
      <c r="BF12" s="88"/>
      <c r="BG12" s="65"/>
      <c r="BH12" s="66">
        <f t="shared" si="22"/>
        <v>0</v>
      </c>
      <c r="BI12" s="67">
        <f t="shared" si="23"/>
        <v>0</v>
      </c>
      <c r="BJ12" s="87"/>
      <c r="BK12" s="88"/>
      <c r="BL12" s="65"/>
      <c r="BM12" s="66">
        <f t="shared" si="24"/>
        <v>0</v>
      </c>
      <c r="BN12" s="67">
        <f t="shared" si="25"/>
        <v>0</v>
      </c>
      <c r="BO12" s="87"/>
      <c r="BP12" s="88"/>
      <c r="BQ12" s="65"/>
      <c r="BR12" s="66">
        <f t="shared" si="26"/>
        <v>0</v>
      </c>
      <c r="BS12" s="67">
        <f t="shared" si="27"/>
        <v>0</v>
      </c>
      <c r="BT12" s="87"/>
      <c r="BU12" s="88"/>
      <c r="BV12" s="65"/>
      <c r="BW12" s="66">
        <f t="shared" si="28"/>
        <v>0</v>
      </c>
      <c r="BX12" s="67">
        <f t="shared" si="29"/>
        <v>0</v>
      </c>
      <c r="BY12" s="87"/>
      <c r="BZ12" s="88"/>
      <c r="CA12" s="65"/>
      <c r="CB12" s="66">
        <f t="shared" si="30"/>
        <v>0</v>
      </c>
      <c r="CC12" s="67">
        <f t="shared" si="31"/>
        <v>0</v>
      </c>
    </row>
    <row r="13" spans="1:81" ht="15.6" customHeight="1" x14ac:dyDescent="0.2">
      <c r="A13" s="59">
        <f t="shared" si="0"/>
        <v>0</v>
      </c>
      <c r="B13" s="60">
        <f t="shared" si="1"/>
        <v>0</v>
      </c>
      <c r="C13" s="61"/>
      <c r="D13" s="62" t="s">
        <v>196</v>
      </c>
      <c r="E13" s="68"/>
      <c r="F13" s="228"/>
      <c r="G13" s="87"/>
      <c r="H13" s="88"/>
      <c r="I13" s="65"/>
      <c r="J13" s="66">
        <f>I13*G13</f>
        <v>0</v>
      </c>
      <c r="K13" s="67">
        <f>I13*H13</f>
        <v>0</v>
      </c>
      <c r="L13" s="87"/>
      <c r="M13" s="88"/>
      <c r="N13" s="65"/>
      <c r="O13" s="66">
        <f>N13*L13</f>
        <v>0</v>
      </c>
      <c r="P13" s="67">
        <f>N13*M13</f>
        <v>0</v>
      </c>
      <c r="Q13" s="87"/>
      <c r="R13" s="88"/>
      <c r="S13" s="65"/>
      <c r="T13" s="66">
        <f>S13*Q13</f>
        <v>0</v>
      </c>
      <c r="U13" s="67">
        <f>S13*R13</f>
        <v>0</v>
      </c>
      <c r="V13" s="87"/>
      <c r="W13" s="88"/>
      <c r="X13" s="65"/>
      <c r="Y13" s="66">
        <f>X13*V13</f>
        <v>0</v>
      </c>
      <c r="Z13" s="67">
        <f>X13*W13</f>
        <v>0</v>
      </c>
      <c r="AA13" s="87"/>
      <c r="AB13" s="88"/>
      <c r="AC13" s="65"/>
      <c r="AD13" s="66">
        <f>AC13*AA13</f>
        <v>0</v>
      </c>
      <c r="AE13" s="67">
        <f>AC13*AB13</f>
        <v>0</v>
      </c>
      <c r="AF13" s="87"/>
      <c r="AG13" s="88"/>
      <c r="AH13" s="65"/>
      <c r="AI13" s="66">
        <f>AH13*AF13</f>
        <v>0</v>
      </c>
      <c r="AJ13" s="67">
        <f>AH13*AG13</f>
        <v>0</v>
      </c>
      <c r="AK13" s="87"/>
      <c r="AL13" s="88"/>
      <c r="AM13" s="65"/>
      <c r="AN13" s="66">
        <f>AM13*AK13</f>
        <v>0</v>
      </c>
      <c r="AO13" s="67">
        <f>AM13*AL13</f>
        <v>0</v>
      </c>
      <c r="AP13" s="87"/>
      <c r="AQ13" s="88"/>
      <c r="AR13" s="65"/>
      <c r="AS13" s="66">
        <f>AR13*AP13</f>
        <v>0</v>
      </c>
      <c r="AT13" s="67">
        <f>AR13*AQ13</f>
        <v>0</v>
      </c>
      <c r="AU13" s="87"/>
      <c r="AV13" s="88"/>
      <c r="AW13" s="65"/>
      <c r="AX13" s="66">
        <f>AW13*AU13</f>
        <v>0</v>
      </c>
      <c r="AY13" s="67">
        <f>AW13*AV13</f>
        <v>0</v>
      </c>
      <c r="AZ13" s="87"/>
      <c r="BA13" s="88"/>
      <c r="BB13" s="65"/>
      <c r="BC13" s="66">
        <f>BB13*AZ13</f>
        <v>0</v>
      </c>
      <c r="BD13" s="67">
        <f>BB13*BA13</f>
        <v>0</v>
      </c>
      <c r="BE13" s="87"/>
      <c r="BF13" s="88"/>
      <c r="BG13" s="65"/>
      <c r="BH13" s="66">
        <f>BG13*BE13</f>
        <v>0</v>
      </c>
      <c r="BI13" s="67">
        <f>BG13*BF13</f>
        <v>0</v>
      </c>
      <c r="BJ13" s="87"/>
      <c r="BK13" s="88"/>
      <c r="BL13" s="65"/>
      <c r="BM13" s="66">
        <f>BL13*BJ13</f>
        <v>0</v>
      </c>
      <c r="BN13" s="67">
        <f>BL13*BK13</f>
        <v>0</v>
      </c>
      <c r="BO13" s="87"/>
      <c r="BP13" s="88"/>
      <c r="BQ13" s="65"/>
      <c r="BR13" s="66">
        <f>BQ13*BO13</f>
        <v>0</v>
      </c>
      <c r="BS13" s="67">
        <f>BQ13*BP13</f>
        <v>0</v>
      </c>
      <c r="BT13" s="87"/>
      <c r="BU13" s="88"/>
      <c r="BV13" s="65"/>
      <c r="BW13" s="66">
        <f>BV13*BT13</f>
        <v>0</v>
      </c>
      <c r="BX13" s="67">
        <f>BV13*BU13</f>
        <v>0</v>
      </c>
      <c r="BY13" s="87"/>
      <c r="BZ13" s="88"/>
      <c r="CA13" s="65"/>
      <c r="CB13" s="66">
        <f>CA13*BY13</f>
        <v>0</v>
      </c>
      <c r="CC13" s="67">
        <f>CA13*BZ13</f>
        <v>0</v>
      </c>
    </row>
    <row r="14" spans="1:81" ht="15.6" customHeight="1" x14ac:dyDescent="0.2">
      <c r="A14" s="59">
        <f t="shared" si="0"/>
        <v>0</v>
      </c>
      <c r="B14" s="60">
        <f t="shared" si="1"/>
        <v>0</v>
      </c>
      <c r="C14" s="61"/>
      <c r="D14" s="62" t="s">
        <v>197</v>
      </c>
      <c r="E14" s="68"/>
      <c r="F14" s="228"/>
      <c r="G14" s="87"/>
      <c r="H14" s="88"/>
      <c r="I14" s="65"/>
      <c r="J14" s="66">
        <f>I14*G14</f>
        <v>0</v>
      </c>
      <c r="K14" s="67">
        <f>I14*H14</f>
        <v>0</v>
      </c>
      <c r="L14" s="87"/>
      <c r="M14" s="88"/>
      <c r="N14" s="65"/>
      <c r="O14" s="66">
        <f>N14*L14</f>
        <v>0</v>
      </c>
      <c r="P14" s="67">
        <f>N14*M14</f>
        <v>0</v>
      </c>
      <c r="Q14" s="87"/>
      <c r="R14" s="88"/>
      <c r="S14" s="65"/>
      <c r="T14" s="66">
        <f>S14*Q14</f>
        <v>0</v>
      </c>
      <c r="U14" s="67">
        <f>S14*R14</f>
        <v>0</v>
      </c>
      <c r="V14" s="87"/>
      <c r="W14" s="88"/>
      <c r="X14" s="65"/>
      <c r="Y14" s="66">
        <f>X14*V14</f>
        <v>0</v>
      </c>
      <c r="Z14" s="67">
        <f>X14*W14</f>
        <v>0</v>
      </c>
      <c r="AA14" s="87"/>
      <c r="AB14" s="88"/>
      <c r="AC14" s="65"/>
      <c r="AD14" s="66">
        <f>AC14*AA14</f>
        <v>0</v>
      </c>
      <c r="AE14" s="67">
        <f>AC14*AB14</f>
        <v>0</v>
      </c>
      <c r="AF14" s="87"/>
      <c r="AG14" s="88"/>
      <c r="AH14" s="65"/>
      <c r="AI14" s="66">
        <f>AH14*AF14</f>
        <v>0</v>
      </c>
      <c r="AJ14" s="67">
        <f>AH14*AG14</f>
        <v>0</v>
      </c>
      <c r="AK14" s="87"/>
      <c r="AL14" s="88"/>
      <c r="AM14" s="65"/>
      <c r="AN14" s="66">
        <f>AM14*AK14</f>
        <v>0</v>
      </c>
      <c r="AO14" s="67">
        <f>AM14*AL14</f>
        <v>0</v>
      </c>
      <c r="AP14" s="87"/>
      <c r="AQ14" s="88"/>
      <c r="AR14" s="65"/>
      <c r="AS14" s="66">
        <f>AR14*AP14</f>
        <v>0</v>
      </c>
      <c r="AT14" s="67">
        <f>AR14*AQ14</f>
        <v>0</v>
      </c>
      <c r="AU14" s="87"/>
      <c r="AV14" s="88"/>
      <c r="AW14" s="65"/>
      <c r="AX14" s="66">
        <f>AW14*AU14</f>
        <v>0</v>
      </c>
      <c r="AY14" s="67">
        <f>AW14*AV14</f>
        <v>0</v>
      </c>
      <c r="AZ14" s="87"/>
      <c r="BA14" s="88"/>
      <c r="BB14" s="65"/>
      <c r="BC14" s="66">
        <f>BB14*AZ14</f>
        <v>0</v>
      </c>
      <c r="BD14" s="67">
        <f>BB14*BA14</f>
        <v>0</v>
      </c>
      <c r="BE14" s="87"/>
      <c r="BF14" s="88"/>
      <c r="BG14" s="65"/>
      <c r="BH14" s="66">
        <f>BG14*BE14</f>
        <v>0</v>
      </c>
      <c r="BI14" s="67">
        <f>BG14*BF14</f>
        <v>0</v>
      </c>
      <c r="BJ14" s="87"/>
      <c r="BK14" s="88"/>
      <c r="BL14" s="65"/>
      <c r="BM14" s="66">
        <f>BL14*BJ14</f>
        <v>0</v>
      </c>
      <c r="BN14" s="67">
        <f>BL14*BK14</f>
        <v>0</v>
      </c>
      <c r="BO14" s="87"/>
      <c r="BP14" s="88"/>
      <c r="BQ14" s="65"/>
      <c r="BR14" s="66">
        <f>BQ14*BO14</f>
        <v>0</v>
      </c>
      <c r="BS14" s="67">
        <f>BQ14*BP14</f>
        <v>0</v>
      </c>
      <c r="BT14" s="87"/>
      <c r="BU14" s="88"/>
      <c r="BV14" s="65"/>
      <c r="BW14" s="66">
        <f>BV14*BT14</f>
        <v>0</v>
      </c>
      <c r="BX14" s="67">
        <f>BV14*BU14</f>
        <v>0</v>
      </c>
      <c r="BY14" s="87"/>
      <c r="BZ14" s="88"/>
      <c r="CA14" s="65"/>
      <c r="CB14" s="66">
        <f>CA14*BY14</f>
        <v>0</v>
      </c>
      <c r="CC14" s="67">
        <f>CA14*BZ14</f>
        <v>0</v>
      </c>
    </row>
    <row r="15" spans="1:81" ht="15.6" customHeight="1" x14ac:dyDescent="0.2">
      <c r="A15" s="59">
        <f t="shared" si="0"/>
        <v>0</v>
      </c>
      <c r="B15" s="60">
        <f t="shared" si="1"/>
        <v>0</v>
      </c>
      <c r="C15" s="61"/>
      <c r="D15" s="62" t="s">
        <v>198</v>
      </c>
      <c r="E15" s="68"/>
      <c r="F15" s="228"/>
      <c r="G15" s="87"/>
      <c r="H15" s="88"/>
      <c r="I15" s="65"/>
      <c r="J15" s="66">
        <f t="shared" ref="J15" si="62">I15*G15</f>
        <v>0</v>
      </c>
      <c r="K15" s="67">
        <f t="shared" ref="K15" si="63">I15*H15</f>
        <v>0</v>
      </c>
      <c r="L15" s="87"/>
      <c r="M15" s="88"/>
      <c r="N15" s="65"/>
      <c r="O15" s="66">
        <f t="shared" si="4"/>
        <v>0</v>
      </c>
      <c r="P15" s="67">
        <f t="shared" si="5"/>
        <v>0</v>
      </c>
      <c r="Q15" s="87"/>
      <c r="R15" s="88"/>
      <c r="S15" s="65"/>
      <c r="T15" s="66">
        <f t="shared" si="6"/>
        <v>0</v>
      </c>
      <c r="U15" s="67">
        <f t="shared" si="7"/>
        <v>0</v>
      </c>
      <c r="V15" s="87"/>
      <c r="W15" s="88"/>
      <c r="X15" s="65"/>
      <c r="Y15" s="66">
        <f t="shared" si="8"/>
        <v>0</v>
      </c>
      <c r="Z15" s="67">
        <f t="shared" si="9"/>
        <v>0</v>
      </c>
      <c r="AA15" s="87"/>
      <c r="AB15" s="88"/>
      <c r="AC15" s="65"/>
      <c r="AD15" s="66">
        <f t="shared" si="10"/>
        <v>0</v>
      </c>
      <c r="AE15" s="67">
        <f t="shared" si="11"/>
        <v>0</v>
      </c>
      <c r="AF15" s="87"/>
      <c r="AG15" s="88"/>
      <c r="AH15" s="65"/>
      <c r="AI15" s="66">
        <f t="shared" ref="AI15" si="64">AH15*AF15</f>
        <v>0</v>
      </c>
      <c r="AJ15" s="67">
        <f t="shared" ref="AJ15" si="65">AH15*AG15</f>
        <v>0</v>
      </c>
      <c r="AK15" s="87"/>
      <c r="AL15" s="88"/>
      <c r="AM15" s="65"/>
      <c r="AN15" s="66">
        <f t="shared" ref="AN15" si="66">AM15*AK15</f>
        <v>0</v>
      </c>
      <c r="AO15" s="67">
        <f t="shared" ref="AO15" si="67">AM15*AL15</f>
        <v>0</v>
      </c>
      <c r="AP15" s="87"/>
      <c r="AQ15" s="88"/>
      <c r="AR15" s="65"/>
      <c r="AS15" s="66">
        <f t="shared" ref="AS15" si="68">AR15*AP15</f>
        <v>0</v>
      </c>
      <c r="AT15" s="67">
        <f t="shared" ref="AT15" si="69">AR15*AQ15</f>
        <v>0</v>
      </c>
      <c r="AU15" s="87"/>
      <c r="AV15" s="88"/>
      <c r="AW15" s="65"/>
      <c r="AX15" s="66">
        <f t="shared" ref="AX15" si="70">AW15*AU15</f>
        <v>0</v>
      </c>
      <c r="AY15" s="67">
        <f t="shared" ref="AY15" si="71">AW15*AV15</f>
        <v>0</v>
      </c>
      <c r="AZ15" s="87"/>
      <c r="BA15" s="88"/>
      <c r="BB15" s="65"/>
      <c r="BC15" s="66">
        <f t="shared" ref="BC15" si="72">BB15*AZ15</f>
        <v>0</v>
      </c>
      <c r="BD15" s="67">
        <f t="shared" ref="BD15" si="73">BB15*BA15</f>
        <v>0</v>
      </c>
      <c r="BE15" s="87"/>
      <c r="BF15" s="88"/>
      <c r="BG15" s="65"/>
      <c r="BH15" s="66">
        <f t="shared" ref="BH15" si="74">BG15*BE15</f>
        <v>0</v>
      </c>
      <c r="BI15" s="67">
        <f t="shared" ref="BI15" si="75">BG15*BF15</f>
        <v>0</v>
      </c>
      <c r="BJ15" s="87"/>
      <c r="BK15" s="88"/>
      <c r="BL15" s="65"/>
      <c r="BM15" s="66">
        <f t="shared" ref="BM15" si="76">BL15*BJ15</f>
        <v>0</v>
      </c>
      <c r="BN15" s="67">
        <f t="shared" ref="BN15" si="77">BL15*BK15</f>
        <v>0</v>
      </c>
      <c r="BO15" s="87"/>
      <c r="BP15" s="88"/>
      <c r="BQ15" s="65"/>
      <c r="BR15" s="66">
        <f t="shared" ref="BR15" si="78">BQ15*BO15</f>
        <v>0</v>
      </c>
      <c r="BS15" s="67">
        <f t="shared" ref="BS15" si="79">BQ15*BP15</f>
        <v>0</v>
      </c>
      <c r="BT15" s="87"/>
      <c r="BU15" s="88"/>
      <c r="BV15" s="65"/>
      <c r="BW15" s="66">
        <f t="shared" ref="BW15" si="80">BV15*BT15</f>
        <v>0</v>
      </c>
      <c r="BX15" s="67">
        <f t="shared" ref="BX15" si="81">BV15*BU15</f>
        <v>0</v>
      </c>
      <c r="BY15" s="87"/>
      <c r="BZ15" s="88"/>
      <c r="CA15" s="65"/>
      <c r="CB15" s="66">
        <f t="shared" ref="CB15" si="82">CA15*BY15</f>
        <v>0</v>
      </c>
      <c r="CC15" s="67">
        <f t="shared" ref="CC15" si="83">CA15*BZ15</f>
        <v>0</v>
      </c>
    </row>
    <row r="16" spans="1:81" ht="15.6" customHeight="1" x14ac:dyDescent="0.25">
      <c r="A16" s="86"/>
      <c r="B16" s="69"/>
      <c r="C16" s="58"/>
      <c r="D16" s="50" t="s">
        <v>199</v>
      </c>
      <c r="E16" s="260" t="s">
        <v>200</v>
      </c>
      <c r="F16" s="229"/>
      <c r="G16" s="55"/>
      <c r="H16" s="56"/>
      <c r="I16" s="53"/>
      <c r="J16" s="70"/>
      <c r="K16" s="71"/>
      <c r="L16" s="55"/>
      <c r="M16" s="56"/>
      <c r="N16" s="53"/>
      <c r="O16" s="70"/>
      <c r="P16" s="71"/>
      <c r="Q16" s="55"/>
      <c r="R16" s="56"/>
      <c r="S16" s="53"/>
      <c r="T16" s="70"/>
      <c r="U16" s="71"/>
      <c r="V16" s="55"/>
      <c r="W16" s="56"/>
      <c r="X16" s="53"/>
      <c r="Y16" s="70"/>
      <c r="Z16" s="71"/>
      <c r="AA16" s="55"/>
      <c r="AB16" s="56"/>
      <c r="AC16" s="53"/>
      <c r="AD16" s="70"/>
      <c r="AE16" s="71"/>
      <c r="AF16" s="55"/>
      <c r="AG16" s="56"/>
      <c r="AH16" s="53"/>
      <c r="AI16" s="70"/>
      <c r="AJ16" s="71"/>
      <c r="AK16" s="55"/>
      <c r="AL16" s="56"/>
      <c r="AM16" s="53"/>
      <c r="AN16" s="70"/>
      <c r="AO16" s="71"/>
      <c r="AP16" s="55"/>
      <c r="AQ16" s="56"/>
      <c r="AR16" s="53"/>
      <c r="AS16" s="70"/>
      <c r="AT16" s="71"/>
      <c r="AU16" s="55"/>
      <c r="AV16" s="56"/>
      <c r="AW16" s="53"/>
      <c r="AX16" s="70"/>
      <c r="AY16" s="71"/>
      <c r="AZ16" s="55"/>
      <c r="BA16" s="56"/>
      <c r="BB16" s="53"/>
      <c r="BC16" s="70"/>
      <c r="BD16" s="71"/>
      <c r="BE16" s="55"/>
      <c r="BF16" s="56"/>
      <c r="BG16" s="53"/>
      <c r="BH16" s="70"/>
      <c r="BI16" s="71"/>
      <c r="BJ16" s="55"/>
      <c r="BK16" s="56"/>
      <c r="BL16" s="53"/>
      <c r="BM16" s="70"/>
      <c r="BN16" s="71"/>
      <c r="BO16" s="55"/>
      <c r="BP16" s="56"/>
      <c r="BQ16" s="53"/>
      <c r="BR16" s="70"/>
      <c r="BS16" s="71"/>
      <c r="BT16" s="55"/>
      <c r="BU16" s="56"/>
      <c r="BV16" s="53"/>
      <c r="BW16" s="70"/>
      <c r="BX16" s="71"/>
      <c r="BY16" s="55"/>
      <c r="BZ16" s="56"/>
      <c r="CA16" s="53"/>
      <c r="CB16" s="70"/>
      <c r="CC16" s="71"/>
    </row>
    <row r="17" spans="1:81" ht="15.6" customHeight="1" x14ac:dyDescent="0.2">
      <c r="A17" s="59">
        <f t="shared" ref="A17:A23" si="84">SUMIF($I$5:$GT$5,"QTY*Equipment",$I17:$GT17)</f>
        <v>0</v>
      </c>
      <c r="B17" s="60">
        <f t="shared" ref="B17:B23" si="85">SUMIF($I$5:$GT$5,"QTY*Install",$I17:$GT17)</f>
        <v>0</v>
      </c>
      <c r="C17" s="61"/>
      <c r="D17" s="62" t="s">
        <v>201</v>
      </c>
      <c r="E17" s="196" t="s">
        <v>202</v>
      </c>
      <c r="F17" s="228"/>
      <c r="G17" s="87"/>
      <c r="H17" s="88"/>
      <c r="I17" s="65"/>
      <c r="J17" s="66">
        <f t="shared" ref="J17:J19" si="86">I17*G17</f>
        <v>0</v>
      </c>
      <c r="K17" s="67">
        <f t="shared" ref="K17:K19" si="87">I17*H17</f>
        <v>0</v>
      </c>
      <c r="L17" s="87"/>
      <c r="M17" s="88"/>
      <c r="N17" s="65"/>
      <c r="O17" s="66">
        <f t="shared" ref="O17:O23" si="88">N17*L17</f>
        <v>0</v>
      </c>
      <c r="P17" s="67">
        <f t="shared" ref="P17:P23" si="89">N17*M17</f>
        <v>0</v>
      </c>
      <c r="Q17" s="87"/>
      <c r="R17" s="88"/>
      <c r="S17" s="65"/>
      <c r="T17" s="66">
        <f t="shared" ref="T17:T23" si="90">S17*Q17</f>
        <v>0</v>
      </c>
      <c r="U17" s="67">
        <f t="shared" ref="U17:U23" si="91">S17*R17</f>
        <v>0</v>
      </c>
      <c r="V17" s="87"/>
      <c r="W17" s="88"/>
      <c r="X17" s="65"/>
      <c r="Y17" s="66">
        <f t="shared" ref="Y17:Y23" si="92">X17*V17</f>
        <v>0</v>
      </c>
      <c r="Z17" s="67">
        <f t="shared" ref="Z17:Z23" si="93">X17*W17</f>
        <v>0</v>
      </c>
      <c r="AA17" s="87"/>
      <c r="AB17" s="88"/>
      <c r="AC17" s="65"/>
      <c r="AD17" s="66">
        <f t="shared" ref="AD17:AD23" si="94">AC17*AA17</f>
        <v>0</v>
      </c>
      <c r="AE17" s="67">
        <f t="shared" ref="AE17:AE23" si="95">AC17*AB17</f>
        <v>0</v>
      </c>
      <c r="AF17" s="87"/>
      <c r="AG17" s="88"/>
      <c r="AH17" s="65"/>
      <c r="AI17" s="66">
        <f t="shared" ref="AI17:AI19" si="96">AH17*AF17</f>
        <v>0</v>
      </c>
      <c r="AJ17" s="67">
        <f t="shared" ref="AJ17:AJ19" si="97">AH17*AG17</f>
        <v>0</v>
      </c>
      <c r="AK17" s="87"/>
      <c r="AL17" s="88"/>
      <c r="AM17" s="65"/>
      <c r="AN17" s="66">
        <f t="shared" ref="AN17:AN19" si="98">AM17*AK17</f>
        <v>0</v>
      </c>
      <c r="AO17" s="67">
        <f t="shared" ref="AO17:AO19" si="99">AM17*AL17</f>
        <v>0</v>
      </c>
      <c r="AP17" s="87"/>
      <c r="AQ17" s="88"/>
      <c r="AR17" s="65"/>
      <c r="AS17" s="66">
        <f t="shared" ref="AS17:AS19" si="100">AR17*AP17</f>
        <v>0</v>
      </c>
      <c r="AT17" s="67">
        <f t="shared" ref="AT17:AT19" si="101">AR17*AQ17</f>
        <v>0</v>
      </c>
      <c r="AU17" s="87"/>
      <c r="AV17" s="88"/>
      <c r="AW17" s="65"/>
      <c r="AX17" s="66">
        <f t="shared" ref="AX17:AX19" si="102">AW17*AU17</f>
        <v>0</v>
      </c>
      <c r="AY17" s="67">
        <f t="shared" ref="AY17:AY19" si="103">AW17*AV17</f>
        <v>0</v>
      </c>
      <c r="AZ17" s="87"/>
      <c r="BA17" s="88"/>
      <c r="BB17" s="65"/>
      <c r="BC17" s="66">
        <f t="shared" ref="BC17:BC19" si="104">BB17*AZ17</f>
        <v>0</v>
      </c>
      <c r="BD17" s="67">
        <f t="shared" ref="BD17:BD19" si="105">BB17*BA17</f>
        <v>0</v>
      </c>
      <c r="BE17" s="87"/>
      <c r="BF17" s="88"/>
      <c r="BG17" s="65"/>
      <c r="BH17" s="66">
        <f t="shared" ref="BH17:BH19" si="106">BG17*BE17</f>
        <v>0</v>
      </c>
      <c r="BI17" s="67">
        <f t="shared" ref="BI17:BI19" si="107">BG17*BF17</f>
        <v>0</v>
      </c>
      <c r="BJ17" s="87"/>
      <c r="BK17" s="88"/>
      <c r="BL17" s="65"/>
      <c r="BM17" s="66">
        <f t="shared" ref="BM17:BM19" si="108">BL17*BJ17</f>
        <v>0</v>
      </c>
      <c r="BN17" s="67">
        <f t="shared" ref="BN17:BN19" si="109">BL17*BK17</f>
        <v>0</v>
      </c>
      <c r="BO17" s="87"/>
      <c r="BP17" s="88"/>
      <c r="BQ17" s="65"/>
      <c r="BR17" s="66">
        <f t="shared" ref="BR17:BR19" si="110">BQ17*BO17</f>
        <v>0</v>
      </c>
      <c r="BS17" s="67">
        <f t="shared" ref="BS17:BS19" si="111">BQ17*BP17</f>
        <v>0</v>
      </c>
      <c r="BT17" s="87"/>
      <c r="BU17" s="88"/>
      <c r="BV17" s="65"/>
      <c r="BW17" s="66">
        <f t="shared" ref="BW17:BW19" si="112">BV17*BT17</f>
        <v>0</v>
      </c>
      <c r="BX17" s="67">
        <f t="shared" ref="BX17:BX19" si="113">BV17*BU17</f>
        <v>0</v>
      </c>
      <c r="BY17" s="87"/>
      <c r="BZ17" s="88"/>
      <c r="CA17" s="65"/>
      <c r="CB17" s="66">
        <f t="shared" ref="CB17:CB19" si="114">CA17*BY17</f>
        <v>0</v>
      </c>
      <c r="CC17" s="67">
        <f t="shared" ref="CC17:CC19" si="115">CA17*BZ17</f>
        <v>0</v>
      </c>
    </row>
    <row r="18" spans="1:81" ht="15.6" customHeight="1" x14ac:dyDescent="0.2">
      <c r="A18" s="59">
        <f t="shared" si="84"/>
        <v>0</v>
      </c>
      <c r="B18" s="60">
        <f t="shared" si="85"/>
        <v>0</v>
      </c>
      <c r="C18" s="61"/>
      <c r="D18" s="62" t="s">
        <v>203</v>
      </c>
      <c r="E18" s="196" t="s">
        <v>191</v>
      </c>
      <c r="F18" s="228"/>
      <c r="G18" s="87"/>
      <c r="H18" s="88"/>
      <c r="I18" s="65"/>
      <c r="J18" s="66">
        <f t="shared" si="86"/>
        <v>0</v>
      </c>
      <c r="K18" s="67">
        <f t="shared" si="87"/>
        <v>0</v>
      </c>
      <c r="L18" s="87"/>
      <c r="M18" s="88"/>
      <c r="N18" s="65"/>
      <c r="O18" s="66">
        <f t="shared" si="88"/>
        <v>0</v>
      </c>
      <c r="P18" s="67">
        <f t="shared" si="89"/>
        <v>0</v>
      </c>
      <c r="Q18" s="87"/>
      <c r="R18" s="88"/>
      <c r="S18" s="65"/>
      <c r="T18" s="66">
        <f t="shared" si="90"/>
        <v>0</v>
      </c>
      <c r="U18" s="67">
        <f t="shared" si="91"/>
        <v>0</v>
      </c>
      <c r="V18" s="87"/>
      <c r="W18" s="88"/>
      <c r="X18" s="65"/>
      <c r="Y18" s="66">
        <f t="shared" si="92"/>
        <v>0</v>
      </c>
      <c r="Z18" s="67">
        <f t="shared" si="93"/>
        <v>0</v>
      </c>
      <c r="AA18" s="87"/>
      <c r="AB18" s="88"/>
      <c r="AC18" s="65"/>
      <c r="AD18" s="66">
        <f t="shared" si="94"/>
        <v>0</v>
      </c>
      <c r="AE18" s="67">
        <f t="shared" si="95"/>
        <v>0</v>
      </c>
      <c r="AF18" s="87"/>
      <c r="AG18" s="88"/>
      <c r="AH18" s="65"/>
      <c r="AI18" s="66">
        <f t="shared" si="96"/>
        <v>0</v>
      </c>
      <c r="AJ18" s="67">
        <f t="shared" si="97"/>
        <v>0</v>
      </c>
      <c r="AK18" s="87"/>
      <c r="AL18" s="88"/>
      <c r="AM18" s="65"/>
      <c r="AN18" s="66">
        <f t="shared" si="98"/>
        <v>0</v>
      </c>
      <c r="AO18" s="67">
        <f t="shared" si="99"/>
        <v>0</v>
      </c>
      <c r="AP18" s="87"/>
      <c r="AQ18" s="88"/>
      <c r="AR18" s="65"/>
      <c r="AS18" s="66">
        <f t="shared" si="100"/>
        <v>0</v>
      </c>
      <c r="AT18" s="67">
        <f t="shared" si="101"/>
        <v>0</v>
      </c>
      <c r="AU18" s="87"/>
      <c r="AV18" s="88"/>
      <c r="AW18" s="65"/>
      <c r="AX18" s="66">
        <f t="shared" si="102"/>
        <v>0</v>
      </c>
      <c r="AY18" s="67">
        <f t="shared" si="103"/>
        <v>0</v>
      </c>
      <c r="AZ18" s="87"/>
      <c r="BA18" s="88"/>
      <c r="BB18" s="65"/>
      <c r="BC18" s="66">
        <f t="shared" si="104"/>
        <v>0</v>
      </c>
      <c r="BD18" s="67">
        <f t="shared" si="105"/>
        <v>0</v>
      </c>
      <c r="BE18" s="87"/>
      <c r="BF18" s="88"/>
      <c r="BG18" s="65"/>
      <c r="BH18" s="66">
        <f t="shared" si="106"/>
        <v>0</v>
      </c>
      <c r="BI18" s="67">
        <f t="shared" si="107"/>
        <v>0</v>
      </c>
      <c r="BJ18" s="87"/>
      <c r="BK18" s="88"/>
      <c r="BL18" s="65"/>
      <c r="BM18" s="66">
        <f t="shared" si="108"/>
        <v>0</v>
      </c>
      <c r="BN18" s="67">
        <f t="shared" si="109"/>
        <v>0</v>
      </c>
      <c r="BO18" s="87"/>
      <c r="BP18" s="88"/>
      <c r="BQ18" s="65"/>
      <c r="BR18" s="66">
        <f t="shared" si="110"/>
        <v>0</v>
      </c>
      <c r="BS18" s="67">
        <f t="shared" si="111"/>
        <v>0</v>
      </c>
      <c r="BT18" s="87"/>
      <c r="BU18" s="88"/>
      <c r="BV18" s="65"/>
      <c r="BW18" s="66">
        <f t="shared" si="112"/>
        <v>0</v>
      </c>
      <c r="BX18" s="67">
        <f t="shared" si="113"/>
        <v>0</v>
      </c>
      <c r="BY18" s="87"/>
      <c r="BZ18" s="88"/>
      <c r="CA18" s="65"/>
      <c r="CB18" s="66">
        <f t="shared" si="114"/>
        <v>0</v>
      </c>
      <c r="CC18" s="67">
        <f t="shared" si="115"/>
        <v>0</v>
      </c>
    </row>
    <row r="19" spans="1:81" ht="15.6" customHeight="1" x14ac:dyDescent="0.2">
      <c r="A19" s="59">
        <f t="shared" si="84"/>
        <v>0</v>
      </c>
      <c r="B19" s="60">
        <f t="shared" si="85"/>
        <v>0</v>
      </c>
      <c r="C19" s="61"/>
      <c r="D19" s="62" t="s">
        <v>204</v>
      </c>
      <c r="E19" s="196" t="s">
        <v>193</v>
      </c>
      <c r="F19" s="228"/>
      <c r="G19" s="87"/>
      <c r="H19" s="88"/>
      <c r="I19" s="65"/>
      <c r="J19" s="66">
        <f t="shared" si="86"/>
        <v>0</v>
      </c>
      <c r="K19" s="67">
        <f t="shared" si="87"/>
        <v>0</v>
      </c>
      <c r="L19" s="87"/>
      <c r="M19" s="88"/>
      <c r="N19" s="65"/>
      <c r="O19" s="66">
        <f t="shared" si="88"/>
        <v>0</v>
      </c>
      <c r="P19" s="67">
        <f t="shared" si="89"/>
        <v>0</v>
      </c>
      <c r="Q19" s="87"/>
      <c r="R19" s="88"/>
      <c r="S19" s="65"/>
      <c r="T19" s="66">
        <f t="shared" si="90"/>
        <v>0</v>
      </c>
      <c r="U19" s="67">
        <f t="shared" si="91"/>
        <v>0</v>
      </c>
      <c r="V19" s="87"/>
      <c r="W19" s="88"/>
      <c r="X19" s="65"/>
      <c r="Y19" s="66">
        <f t="shared" si="92"/>
        <v>0</v>
      </c>
      <c r="Z19" s="67">
        <f t="shared" si="93"/>
        <v>0</v>
      </c>
      <c r="AA19" s="87"/>
      <c r="AB19" s="88"/>
      <c r="AC19" s="65"/>
      <c r="AD19" s="66">
        <f t="shared" si="94"/>
        <v>0</v>
      </c>
      <c r="AE19" s="67">
        <f t="shared" si="95"/>
        <v>0</v>
      </c>
      <c r="AF19" s="87"/>
      <c r="AG19" s="88"/>
      <c r="AH19" s="65"/>
      <c r="AI19" s="66">
        <f t="shared" si="96"/>
        <v>0</v>
      </c>
      <c r="AJ19" s="67">
        <f t="shared" si="97"/>
        <v>0</v>
      </c>
      <c r="AK19" s="87"/>
      <c r="AL19" s="88"/>
      <c r="AM19" s="65"/>
      <c r="AN19" s="66">
        <f t="shared" si="98"/>
        <v>0</v>
      </c>
      <c r="AO19" s="67">
        <f t="shared" si="99"/>
        <v>0</v>
      </c>
      <c r="AP19" s="87"/>
      <c r="AQ19" s="88"/>
      <c r="AR19" s="65"/>
      <c r="AS19" s="66">
        <f t="shared" si="100"/>
        <v>0</v>
      </c>
      <c r="AT19" s="67">
        <f t="shared" si="101"/>
        <v>0</v>
      </c>
      <c r="AU19" s="87"/>
      <c r="AV19" s="88"/>
      <c r="AW19" s="65"/>
      <c r="AX19" s="66">
        <f t="shared" si="102"/>
        <v>0</v>
      </c>
      <c r="AY19" s="67">
        <f t="shared" si="103"/>
        <v>0</v>
      </c>
      <c r="AZ19" s="87"/>
      <c r="BA19" s="88"/>
      <c r="BB19" s="65"/>
      <c r="BC19" s="66">
        <f t="shared" si="104"/>
        <v>0</v>
      </c>
      <c r="BD19" s="67">
        <f t="shared" si="105"/>
        <v>0</v>
      </c>
      <c r="BE19" s="87"/>
      <c r="BF19" s="88"/>
      <c r="BG19" s="65"/>
      <c r="BH19" s="66">
        <f t="shared" si="106"/>
        <v>0</v>
      </c>
      <c r="BI19" s="67">
        <f t="shared" si="107"/>
        <v>0</v>
      </c>
      <c r="BJ19" s="87"/>
      <c r="BK19" s="88"/>
      <c r="BL19" s="65"/>
      <c r="BM19" s="66">
        <f t="shared" si="108"/>
        <v>0</v>
      </c>
      <c r="BN19" s="67">
        <f t="shared" si="109"/>
        <v>0</v>
      </c>
      <c r="BO19" s="87"/>
      <c r="BP19" s="88"/>
      <c r="BQ19" s="65"/>
      <c r="BR19" s="66">
        <f t="shared" si="110"/>
        <v>0</v>
      </c>
      <c r="BS19" s="67">
        <f t="shared" si="111"/>
        <v>0</v>
      </c>
      <c r="BT19" s="87"/>
      <c r="BU19" s="88"/>
      <c r="BV19" s="65"/>
      <c r="BW19" s="66">
        <f t="shared" si="112"/>
        <v>0</v>
      </c>
      <c r="BX19" s="67">
        <f t="shared" si="113"/>
        <v>0</v>
      </c>
      <c r="BY19" s="87"/>
      <c r="BZ19" s="88"/>
      <c r="CA19" s="65"/>
      <c r="CB19" s="66">
        <f t="shared" si="114"/>
        <v>0</v>
      </c>
      <c r="CC19" s="67">
        <f t="shared" si="115"/>
        <v>0</v>
      </c>
    </row>
    <row r="20" spans="1:81" ht="15.6" customHeight="1" x14ac:dyDescent="0.2">
      <c r="A20" s="59">
        <f t="shared" si="84"/>
        <v>0</v>
      </c>
      <c r="B20" s="60">
        <f t="shared" si="85"/>
        <v>0</v>
      </c>
      <c r="C20" s="61"/>
      <c r="D20" s="62" t="s">
        <v>205</v>
      </c>
      <c r="E20" s="196" t="s">
        <v>195</v>
      </c>
      <c r="F20" s="228"/>
      <c r="G20" s="87"/>
      <c r="H20" s="88"/>
      <c r="I20" s="65"/>
      <c r="J20" s="66">
        <f>I20*G20</f>
        <v>0</v>
      </c>
      <c r="K20" s="67">
        <f>I20*H20</f>
        <v>0</v>
      </c>
      <c r="L20" s="87"/>
      <c r="M20" s="88"/>
      <c r="N20" s="65"/>
      <c r="O20" s="66">
        <f>N20*L20</f>
        <v>0</v>
      </c>
      <c r="P20" s="67">
        <f>N20*M20</f>
        <v>0</v>
      </c>
      <c r="Q20" s="87"/>
      <c r="R20" s="88"/>
      <c r="S20" s="65"/>
      <c r="T20" s="66">
        <f>S20*Q20</f>
        <v>0</v>
      </c>
      <c r="U20" s="67">
        <f>S20*R20</f>
        <v>0</v>
      </c>
      <c r="V20" s="87"/>
      <c r="W20" s="88"/>
      <c r="X20" s="65"/>
      <c r="Y20" s="66">
        <f>X20*V20</f>
        <v>0</v>
      </c>
      <c r="Z20" s="67">
        <f>X20*W20</f>
        <v>0</v>
      </c>
      <c r="AA20" s="87"/>
      <c r="AB20" s="88"/>
      <c r="AC20" s="65"/>
      <c r="AD20" s="66">
        <f>AC20*AA20</f>
        <v>0</v>
      </c>
      <c r="AE20" s="67">
        <f>AC20*AB20</f>
        <v>0</v>
      </c>
      <c r="AF20" s="87"/>
      <c r="AG20" s="88"/>
      <c r="AH20" s="65"/>
      <c r="AI20" s="66">
        <f>AH20*AF20</f>
        <v>0</v>
      </c>
      <c r="AJ20" s="67">
        <f>AH20*AG20</f>
        <v>0</v>
      </c>
      <c r="AK20" s="87"/>
      <c r="AL20" s="88"/>
      <c r="AM20" s="65"/>
      <c r="AN20" s="66">
        <f>AM20*AK20</f>
        <v>0</v>
      </c>
      <c r="AO20" s="67">
        <f>AM20*AL20</f>
        <v>0</v>
      </c>
      <c r="AP20" s="87"/>
      <c r="AQ20" s="88"/>
      <c r="AR20" s="65"/>
      <c r="AS20" s="66">
        <f>AR20*AP20</f>
        <v>0</v>
      </c>
      <c r="AT20" s="67">
        <f>AR20*AQ20</f>
        <v>0</v>
      </c>
      <c r="AU20" s="87"/>
      <c r="AV20" s="88"/>
      <c r="AW20" s="65"/>
      <c r="AX20" s="66">
        <f>AW20*AU20</f>
        <v>0</v>
      </c>
      <c r="AY20" s="67">
        <f>AW20*AV20</f>
        <v>0</v>
      </c>
      <c r="AZ20" s="87"/>
      <c r="BA20" s="88"/>
      <c r="BB20" s="65"/>
      <c r="BC20" s="66">
        <f>BB20*AZ20</f>
        <v>0</v>
      </c>
      <c r="BD20" s="67">
        <f>BB20*BA20</f>
        <v>0</v>
      </c>
      <c r="BE20" s="87"/>
      <c r="BF20" s="88"/>
      <c r="BG20" s="65"/>
      <c r="BH20" s="66">
        <f>BG20*BE20</f>
        <v>0</v>
      </c>
      <c r="BI20" s="67">
        <f>BG20*BF20</f>
        <v>0</v>
      </c>
      <c r="BJ20" s="87"/>
      <c r="BK20" s="88"/>
      <c r="BL20" s="65"/>
      <c r="BM20" s="66">
        <f>BL20*BJ20</f>
        <v>0</v>
      </c>
      <c r="BN20" s="67">
        <f>BL20*BK20</f>
        <v>0</v>
      </c>
      <c r="BO20" s="87"/>
      <c r="BP20" s="88"/>
      <c r="BQ20" s="65"/>
      <c r="BR20" s="66">
        <f>BQ20*BO20</f>
        <v>0</v>
      </c>
      <c r="BS20" s="67">
        <f>BQ20*BP20</f>
        <v>0</v>
      </c>
      <c r="BT20" s="87"/>
      <c r="BU20" s="88"/>
      <c r="BV20" s="65"/>
      <c r="BW20" s="66">
        <f>BV20*BT20</f>
        <v>0</v>
      </c>
      <c r="BX20" s="67">
        <f>BV20*BU20</f>
        <v>0</v>
      </c>
      <c r="BY20" s="87"/>
      <c r="BZ20" s="88"/>
      <c r="CA20" s="65"/>
      <c r="CB20" s="66">
        <f>CA20*BY20</f>
        <v>0</v>
      </c>
      <c r="CC20" s="67">
        <f>CA20*BZ20</f>
        <v>0</v>
      </c>
    </row>
    <row r="21" spans="1:81" ht="15.6" customHeight="1" x14ac:dyDescent="0.2">
      <c r="A21" s="59">
        <f t="shared" si="84"/>
        <v>0</v>
      </c>
      <c r="B21" s="60">
        <f t="shared" si="85"/>
        <v>0</v>
      </c>
      <c r="C21" s="61"/>
      <c r="D21" s="62" t="s">
        <v>206</v>
      </c>
      <c r="E21" s="68"/>
      <c r="F21" s="228"/>
      <c r="G21" s="87"/>
      <c r="H21" s="88"/>
      <c r="I21" s="65"/>
      <c r="J21" s="66">
        <f>I21*G21</f>
        <v>0</v>
      </c>
      <c r="K21" s="67">
        <f>I21*H21</f>
        <v>0</v>
      </c>
      <c r="L21" s="87"/>
      <c r="M21" s="88"/>
      <c r="N21" s="65"/>
      <c r="O21" s="66">
        <f>N21*L21</f>
        <v>0</v>
      </c>
      <c r="P21" s="67">
        <f>N21*M21</f>
        <v>0</v>
      </c>
      <c r="Q21" s="87"/>
      <c r="R21" s="88"/>
      <c r="S21" s="65"/>
      <c r="T21" s="66">
        <f>S21*Q21</f>
        <v>0</v>
      </c>
      <c r="U21" s="67">
        <f>S21*R21</f>
        <v>0</v>
      </c>
      <c r="V21" s="87"/>
      <c r="W21" s="88"/>
      <c r="X21" s="65"/>
      <c r="Y21" s="66">
        <f>X21*V21</f>
        <v>0</v>
      </c>
      <c r="Z21" s="67">
        <f>X21*W21</f>
        <v>0</v>
      </c>
      <c r="AA21" s="87"/>
      <c r="AB21" s="88"/>
      <c r="AC21" s="65"/>
      <c r="AD21" s="66">
        <f>AC21*AA21</f>
        <v>0</v>
      </c>
      <c r="AE21" s="67">
        <f>AC21*AB21</f>
        <v>0</v>
      </c>
      <c r="AF21" s="87"/>
      <c r="AG21" s="88"/>
      <c r="AH21" s="65"/>
      <c r="AI21" s="66">
        <f>AH21*AF21</f>
        <v>0</v>
      </c>
      <c r="AJ21" s="67">
        <f>AH21*AG21</f>
        <v>0</v>
      </c>
      <c r="AK21" s="87"/>
      <c r="AL21" s="88"/>
      <c r="AM21" s="65"/>
      <c r="AN21" s="66">
        <f>AM21*AK21</f>
        <v>0</v>
      </c>
      <c r="AO21" s="67">
        <f>AM21*AL21</f>
        <v>0</v>
      </c>
      <c r="AP21" s="87"/>
      <c r="AQ21" s="88"/>
      <c r="AR21" s="65"/>
      <c r="AS21" s="66">
        <f>AR21*AP21</f>
        <v>0</v>
      </c>
      <c r="AT21" s="67">
        <f>AR21*AQ21</f>
        <v>0</v>
      </c>
      <c r="AU21" s="87"/>
      <c r="AV21" s="88"/>
      <c r="AW21" s="65"/>
      <c r="AX21" s="66">
        <f>AW21*AU21</f>
        <v>0</v>
      </c>
      <c r="AY21" s="67">
        <f>AW21*AV21</f>
        <v>0</v>
      </c>
      <c r="AZ21" s="87"/>
      <c r="BA21" s="88"/>
      <c r="BB21" s="65"/>
      <c r="BC21" s="66">
        <f>BB21*AZ21</f>
        <v>0</v>
      </c>
      <c r="BD21" s="67">
        <f>BB21*BA21</f>
        <v>0</v>
      </c>
      <c r="BE21" s="87"/>
      <c r="BF21" s="88"/>
      <c r="BG21" s="65"/>
      <c r="BH21" s="66">
        <f>BG21*BE21</f>
        <v>0</v>
      </c>
      <c r="BI21" s="67">
        <f>BG21*BF21</f>
        <v>0</v>
      </c>
      <c r="BJ21" s="87"/>
      <c r="BK21" s="88"/>
      <c r="BL21" s="65"/>
      <c r="BM21" s="66">
        <f>BL21*BJ21</f>
        <v>0</v>
      </c>
      <c r="BN21" s="67">
        <f>BL21*BK21</f>
        <v>0</v>
      </c>
      <c r="BO21" s="87"/>
      <c r="BP21" s="88"/>
      <c r="BQ21" s="65"/>
      <c r="BR21" s="66">
        <f>BQ21*BO21</f>
        <v>0</v>
      </c>
      <c r="BS21" s="67">
        <f>BQ21*BP21</f>
        <v>0</v>
      </c>
      <c r="BT21" s="87"/>
      <c r="BU21" s="88"/>
      <c r="BV21" s="65"/>
      <c r="BW21" s="66">
        <f>BV21*BT21</f>
        <v>0</v>
      </c>
      <c r="BX21" s="67">
        <f>BV21*BU21</f>
        <v>0</v>
      </c>
      <c r="BY21" s="87"/>
      <c r="BZ21" s="88"/>
      <c r="CA21" s="65"/>
      <c r="CB21" s="66">
        <f>CA21*BY21</f>
        <v>0</v>
      </c>
      <c r="CC21" s="67">
        <f>CA21*BZ21</f>
        <v>0</v>
      </c>
    </row>
    <row r="22" spans="1:81" ht="15.6" customHeight="1" x14ac:dyDescent="0.2">
      <c r="A22" s="59">
        <f t="shared" si="84"/>
        <v>0</v>
      </c>
      <c r="B22" s="60">
        <f t="shared" si="85"/>
        <v>0</v>
      </c>
      <c r="C22" s="61"/>
      <c r="D22" s="62" t="s">
        <v>207</v>
      </c>
      <c r="E22" s="68"/>
      <c r="F22" s="228"/>
      <c r="G22" s="87"/>
      <c r="H22" s="88"/>
      <c r="I22" s="65"/>
      <c r="J22" s="66">
        <f>I22*G22</f>
        <v>0</v>
      </c>
      <c r="K22" s="67">
        <f>I22*H22</f>
        <v>0</v>
      </c>
      <c r="L22" s="87"/>
      <c r="M22" s="88"/>
      <c r="N22" s="65"/>
      <c r="O22" s="66">
        <f>N22*L22</f>
        <v>0</v>
      </c>
      <c r="P22" s="67">
        <f>N22*M22</f>
        <v>0</v>
      </c>
      <c r="Q22" s="87"/>
      <c r="R22" s="88"/>
      <c r="S22" s="65"/>
      <c r="T22" s="66">
        <f>S22*Q22</f>
        <v>0</v>
      </c>
      <c r="U22" s="67">
        <f>S22*R22</f>
        <v>0</v>
      </c>
      <c r="V22" s="87"/>
      <c r="W22" s="88"/>
      <c r="X22" s="65"/>
      <c r="Y22" s="66">
        <f>X22*V22</f>
        <v>0</v>
      </c>
      <c r="Z22" s="67">
        <f>X22*W22</f>
        <v>0</v>
      </c>
      <c r="AA22" s="87"/>
      <c r="AB22" s="88"/>
      <c r="AC22" s="65"/>
      <c r="AD22" s="66">
        <f>AC22*AA22</f>
        <v>0</v>
      </c>
      <c r="AE22" s="67">
        <f>AC22*AB22</f>
        <v>0</v>
      </c>
      <c r="AF22" s="87"/>
      <c r="AG22" s="88"/>
      <c r="AH22" s="65"/>
      <c r="AI22" s="66">
        <f>AH22*AF22</f>
        <v>0</v>
      </c>
      <c r="AJ22" s="67">
        <f>AH22*AG22</f>
        <v>0</v>
      </c>
      <c r="AK22" s="87"/>
      <c r="AL22" s="88"/>
      <c r="AM22" s="65"/>
      <c r="AN22" s="66">
        <f>AM22*AK22</f>
        <v>0</v>
      </c>
      <c r="AO22" s="67">
        <f>AM22*AL22</f>
        <v>0</v>
      </c>
      <c r="AP22" s="87"/>
      <c r="AQ22" s="88"/>
      <c r="AR22" s="65"/>
      <c r="AS22" s="66">
        <f>AR22*AP22</f>
        <v>0</v>
      </c>
      <c r="AT22" s="67">
        <f>AR22*AQ22</f>
        <v>0</v>
      </c>
      <c r="AU22" s="87"/>
      <c r="AV22" s="88"/>
      <c r="AW22" s="65"/>
      <c r="AX22" s="66">
        <f>AW22*AU22</f>
        <v>0</v>
      </c>
      <c r="AY22" s="67">
        <f>AW22*AV22</f>
        <v>0</v>
      </c>
      <c r="AZ22" s="87"/>
      <c r="BA22" s="88"/>
      <c r="BB22" s="65"/>
      <c r="BC22" s="66">
        <f>BB22*AZ22</f>
        <v>0</v>
      </c>
      <c r="BD22" s="67">
        <f>BB22*BA22</f>
        <v>0</v>
      </c>
      <c r="BE22" s="87"/>
      <c r="BF22" s="88"/>
      <c r="BG22" s="65"/>
      <c r="BH22" s="66">
        <f>BG22*BE22</f>
        <v>0</v>
      </c>
      <c r="BI22" s="67">
        <f>BG22*BF22</f>
        <v>0</v>
      </c>
      <c r="BJ22" s="87"/>
      <c r="BK22" s="88"/>
      <c r="BL22" s="65"/>
      <c r="BM22" s="66">
        <f>BL22*BJ22</f>
        <v>0</v>
      </c>
      <c r="BN22" s="67">
        <f>BL22*BK22</f>
        <v>0</v>
      </c>
      <c r="BO22" s="87"/>
      <c r="BP22" s="88"/>
      <c r="BQ22" s="65"/>
      <c r="BR22" s="66">
        <f>BQ22*BO22</f>
        <v>0</v>
      </c>
      <c r="BS22" s="67">
        <f>BQ22*BP22</f>
        <v>0</v>
      </c>
      <c r="BT22" s="87"/>
      <c r="BU22" s="88"/>
      <c r="BV22" s="65"/>
      <c r="BW22" s="66">
        <f>BV22*BT22</f>
        <v>0</v>
      </c>
      <c r="BX22" s="67">
        <f>BV22*BU22</f>
        <v>0</v>
      </c>
      <c r="BY22" s="87"/>
      <c r="BZ22" s="88"/>
      <c r="CA22" s="65"/>
      <c r="CB22" s="66">
        <f>CA22*BY22</f>
        <v>0</v>
      </c>
      <c r="CC22" s="67">
        <f>CA22*BZ22</f>
        <v>0</v>
      </c>
    </row>
    <row r="23" spans="1:81" ht="15.6" customHeight="1" x14ac:dyDescent="0.2">
      <c r="A23" s="59">
        <f t="shared" si="84"/>
        <v>0</v>
      </c>
      <c r="B23" s="60">
        <f t="shared" si="85"/>
        <v>0</v>
      </c>
      <c r="C23" s="61"/>
      <c r="D23" s="62" t="s">
        <v>208</v>
      </c>
      <c r="E23" s="68"/>
      <c r="F23" s="228"/>
      <c r="G23" s="87"/>
      <c r="H23" s="88"/>
      <c r="I23" s="65"/>
      <c r="J23" s="66">
        <f t="shared" ref="J23" si="116">I23*G23</f>
        <v>0</v>
      </c>
      <c r="K23" s="67">
        <f t="shared" ref="K23" si="117">I23*H23</f>
        <v>0</v>
      </c>
      <c r="L23" s="87"/>
      <c r="M23" s="88"/>
      <c r="N23" s="65"/>
      <c r="O23" s="66">
        <f t="shared" si="88"/>
        <v>0</v>
      </c>
      <c r="P23" s="67">
        <f t="shared" si="89"/>
        <v>0</v>
      </c>
      <c r="Q23" s="87"/>
      <c r="R23" s="88"/>
      <c r="S23" s="65"/>
      <c r="T23" s="66">
        <f t="shared" si="90"/>
        <v>0</v>
      </c>
      <c r="U23" s="67">
        <f t="shared" si="91"/>
        <v>0</v>
      </c>
      <c r="V23" s="87"/>
      <c r="W23" s="88"/>
      <c r="X23" s="65"/>
      <c r="Y23" s="66">
        <f t="shared" si="92"/>
        <v>0</v>
      </c>
      <c r="Z23" s="67">
        <f t="shared" si="93"/>
        <v>0</v>
      </c>
      <c r="AA23" s="87"/>
      <c r="AB23" s="88"/>
      <c r="AC23" s="65"/>
      <c r="AD23" s="66">
        <f t="shared" si="94"/>
        <v>0</v>
      </c>
      <c r="AE23" s="67">
        <f t="shared" si="95"/>
        <v>0</v>
      </c>
      <c r="AF23" s="87"/>
      <c r="AG23" s="88"/>
      <c r="AH23" s="65"/>
      <c r="AI23" s="66">
        <f t="shared" ref="AI23" si="118">AH23*AF23</f>
        <v>0</v>
      </c>
      <c r="AJ23" s="67">
        <f t="shared" ref="AJ23" si="119">AH23*AG23</f>
        <v>0</v>
      </c>
      <c r="AK23" s="87"/>
      <c r="AL23" s="88"/>
      <c r="AM23" s="65"/>
      <c r="AN23" s="66">
        <f t="shared" ref="AN23" si="120">AM23*AK23</f>
        <v>0</v>
      </c>
      <c r="AO23" s="67">
        <f t="shared" ref="AO23" si="121">AM23*AL23</f>
        <v>0</v>
      </c>
      <c r="AP23" s="87"/>
      <c r="AQ23" s="88"/>
      <c r="AR23" s="65"/>
      <c r="AS23" s="66">
        <f t="shared" ref="AS23" si="122">AR23*AP23</f>
        <v>0</v>
      </c>
      <c r="AT23" s="67">
        <f t="shared" ref="AT23" si="123">AR23*AQ23</f>
        <v>0</v>
      </c>
      <c r="AU23" s="87"/>
      <c r="AV23" s="88"/>
      <c r="AW23" s="65"/>
      <c r="AX23" s="66">
        <f t="shared" ref="AX23" si="124">AW23*AU23</f>
        <v>0</v>
      </c>
      <c r="AY23" s="67">
        <f t="shared" ref="AY23" si="125">AW23*AV23</f>
        <v>0</v>
      </c>
      <c r="AZ23" s="87"/>
      <c r="BA23" s="88"/>
      <c r="BB23" s="65"/>
      <c r="BC23" s="66">
        <f t="shared" ref="BC23" si="126">BB23*AZ23</f>
        <v>0</v>
      </c>
      <c r="BD23" s="67">
        <f t="shared" ref="BD23" si="127">BB23*BA23</f>
        <v>0</v>
      </c>
      <c r="BE23" s="87"/>
      <c r="BF23" s="88"/>
      <c r="BG23" s="65"/>
      <c r="BH23" s="66">
        <f t="shared" ref="BH23" si="128">BG23*BE23</f>
        <v>0</v>
      </c>
      <c r="BI23" s="67">
        <f t="shared" ref="BI23" si="129">BG23*BF23</f>
        <v>0</v>
      </c>
      <c r="BJ23" s="87"/>
      <c r="BK23" s="88"/>
      <c r="BL23" s="65"/>
      <c r="BM23" s="66">
        <f t="shared" ref="BM23" si="130">BL23*BJ23</f>
        <v>0</v>
      </c>
      <c r="BN23" s="67">
        <f t="shared" ref="BN23" si="131">BL23*BK23</f>
        <v>0</v>
      </c>
      <c r="BO23" s="87"/>
      <c r="BP23" s="88"/>
      <c r="BQ23" s="65"/>
      <c r="BR23" s="66">
        <f t="shared" ref="BR23" si="132">BQ23*BO23</f>
        <v>0</v>
      </c>
      <c r="BS23" s="67">
        <f t="shared" ref="BS23" si="133">BQ23*BP23</f>
        <v>0</v>
      </c>
      <c r="BT23" s="87"/>
      <c r="BU23" s="88"/>
      <c r="BV23" s="65"/>
      <c r="BW23" s="66">
        <f t="shared" ref="BW23" si="134">BV23*BT23</f>
        <v>0</v>
      </c>
      <c r="BX23" s="67">
        <f t="shared" ref="BX23" si="135">BV23*BU23</f>
        <v>0</v>
      </c>
      <c r="BY23" s="87"/>
      <c r="BZ23" s="88"/>
      <c r="CA23" s="65"/>
      <c r="CB23" s="66">
        <f t="shared" ref="CB23" si="136">CA23*BY23</f>
        <v>0</v>
      </c>
      <c r="CC23" s="67">
        <f t="shared" ref="CC23" si="137">CA23*BZ23</f>
        <v>0</v>
      </c>
    </row>
    <row r="24" spans="1:81" s="99" customFormat="1" ht="15.6" customHeight="1" x14ac:dyDescent="0.25">
      <c r="A24" s="89"/>
      <c r="B24" s="90"/>
      <c r="C24" s="91"/>
      <c r="D24" s="92" t="s">
        <v>209</v>
      </c>
      <c r="E24" s="93" t="s">
        <v>210</v>
      </c>
      <c r="F24" s="91"/>
      <c r="G24" s="94"/>
      <c r="H24" s="95"/>
      <c r="I24" s="96"/>
      <c r="J24" s="97"/>
      <c r="K24" s="98"/>
      <c r="L24" s="94"/>
      <c r="M24" s="95"/>
      <c r="N24" s="96"/>
      <c r="O24" s="97"/>
      <c r="P24" s="98"/>
      <c r="Q24" s="94"/>
      <c r="R24" s="95"/>
      <c r="S24" s="96"/>
      <c r="T24" s="97"/>
      <c r="U24" s="98"/>
      <c r="V24" s="94"/>
      <c r="W24" s="95"/>
      <c r="X24" s="96"/>
      <c r="Y24" s="97"/>
      <c r="Z24" s="98"/>
      <c r="AA24" s="94"/>
      <c r="AB24" s="95"/>
      <c r="AC24" s="96"/>
      <c r="AD24" s="97"/>
      <c r="AE24" s="98"/>
      <c r="AF24" s="94"/>
      <c r="AG24" s="95"/>
      <c r="AH24" s="96"/>
      <c r="AI24" s="97"/>
      <c r="AJ24" s="98"/>
      <c r="AK24" s="94"/>
      <c r="AL24" s="95"/>
      <c r="AM24" s="96"/>
      <c r="AN24" s="97"/>
      <c r="AO24" s="98"/>
      <c r="AP24" s="94"/>
      <c r="AQ24" s="95"/>
      <c r="AR24" s="96"/>
      <c r="AS24" s="97"/>
      <c r="AT24" s="98"/>
      <c r="AU24" s="94"/>
      <c r="AV24" s="95"/>
      <c r="AW24" s="96"/>
      <c r="AX24" s="97"/>
      <c r="AY24" s="98"/>
      <c r="AZ24" s="94"/>
      <c r="BA24" s="95"/>
      <c r="BB24" s="96"/>
      <c r="BC24" s="97"/>
      <c r="BD24" s="98"/>
      <c r="BE24" s="94"/>
      <c r="BF24" s="95"/>
      <c r="BG24" s="96"/>
      <c r="BH24" s="97"/>
      <c r="BI24" s="98"/>
      <c r="BJ24" s="94"/>
      <c r="BK24" s="95"/>
      <c r="BL24" s="96"/>
      <c r="BM24" s="97"/>
      <c r="BN24" s="98"/>
      <c r="BO24" s="94"/>
      <c r="BP24" s="95"/>
      <c r="BQ24" s="96"/>
      <c r="BR24" s="97"/>
      <c r="BS24" s="98"/>
      <c r="BT24" s="94"/>
      <c r="BU24" s="95"/>
      <c r="BV24" s="96"/>
      <c r="BW24" s="97"/>
      <c r="BX24" s="98"/>
      <c r="BY24" s="94"/>
      <c r="BZ24" s="95"/>
      <c r="CA24" s="96"/>
      <c r="CB24" s="97"/>
      <c r="CC24" s="98"/>
    </row>
    <row r="25" spans="1:81" s="99" customFormat="1" ht="15.6" customHeight="1" x14ac:dyDescent="0.2">
      <c r="A25" s="100">
        <f t="shared" ref="A25:A32" si="138">SUMIF($I$5:$GT$5,"QTY*Equipment",$I25:$GT25)</f>
        <v>0</v>
      </c>
      <c r="B25" s="101">
        <f t="shared" ref="B25:B32" si="139">SUMIF($I$5:$GT$5,"QTY*Install",$I25:$GT25)</f>
        <v>0</v>
      </c>
      <c r="C25" s="102"/>
      <c r="D25" s="103" t="s">
        <v>211</v>
      </c>
      <c r="E25" s="104" t="s">
        <v>212</v>
      </c>
      <c r="F25" s="102"/>
      <c r="G25" s="87"/>
      <c r="H25" s="88"/>
      <c r="I25" s="65"/>
      <c r="J25" s="105">
        <f t="shared" ref="J25:J32" si="140">I25*G25</f>
        <v>0</v>
      </c>
      <c r="K25" s="106">
        <f t="shared" ref="K25:K32" si="141">I25*H25</f>
        <v>0</v>
      </c>
      <c r="L25" s="87"/>
      <c r="M25" s="88"/>
      <c r="N25" s="65"/>
      <c r="O25" s="105">
        <f t="shared" ref="O25:O32" si="142">N25*L25</f>
        <v>0</v>
      </c>
      <c r="P25" s="106">
        <f t="shared" ref="P25:P32" si="143">N25*M25</f>
        <v>0</v>
      </c>
      <c r="Q25" s="87"/>
      <c r="R25" s="88"/>
      <c r="S25" s="65"/>
      <c r="T25" s="105">
        <f t="shared" ref="T25:T32" si="144">S25*Q25</f>
        <v>0</v>
      </c>
      <c r="U25" s="106">
        <f t="shared" ref="U25:U32" si="145">S25*R25</f>
        <v>0</v>
      </c>
      <c r="V25" s="87"/>
      <c r="W25" s="88"/>
      <c r="X25" s="65"/>
      <c r="Y25" s="105">
        <f t="shared" ref="Y25:Y32" si="146">X25*V25</f>
        <v>0</v>
      </c>
      <c r="Z25" s="106">
        <f t="shared" ref="Z25:Z32" si="147">X25*W25</f>
        <v>0</v>
      </c>
      <c r="AA25" s="87"/>
      <c r="AB25" s="88"/>
      <c r="AC25" s="65"/>
      <c r="AD25" s="105">
        <f t="shared" ref="AD25:AD32" si="148">AC25*AA25</f>
        <v>0</v>
      </c>
      <c r="AE25" s="106">
        <f t="shared" ref="AE25:AE32" si="149">AC25*AB25</f>
        <v>0</v>
      </c>
      <c r="AF25" s="87"/>
      <c r="AG25" s="88"/>
      <c r="AH25" s="65"/>
      <c r="AI25" s="105">
        <f t="shared" ref="AI25:AI32" si="150">AH25*AF25</f>
        <v>0</v>
      </c>
      <c r="AJ25" s="106">
        <f t="shared" ref="AJ25:AJ32" si="151">AH25*AG25</f>
        <v>0</v>
      </c>
      <c r="AK25" s="87"/>
      <c r="AL25" s="88"/>
      <c r="AM25" s="65"/>
      <c r="AN25" s="105">
        <f t="shared" ref="AN25:AN32" si="152">AM25*AK25</f>
        <v>0</v>
      </c>
      <c r="AO25" s="106">
        <f t="shared" ref="AO25:AO32" si="153">AM25*AL25</f>
        <v>0</v>
      </c>
      <c r="AP25" s="87"/>
      <c r="AQ25" s="88"/>
      <c r="AR25" s="65"/>
      <c r="AS25" s="105">
        <f t="shared" ref="AS25:AS32" si="154">AR25*AP25</f>
        <v>0</v>
      </c>
      <c r="AT25" s="106">
        <f t="shared" ref="AT25:AT32" si="155">AR25*AQ25</f>
        <v>0</v>
      </c>
      <c r="AU25" s="87"/>
      <c r="AV25" s="88"/>
      <c r="AW25" s="65"/>
      <c r="AX25" s="105">
        <f t="shared" ref="AX25:AX32" si="156">AW25*AU25</f>
        <v>0</v>
      </c>
      <c r="AY25" s="106">
        <f t="shared" ref="AY25:AY32" si="157">AW25*AV25</f>
        <v>0</v>
      </c>
      <c r="AZ25" s="87"/>
      <c r="BA25" s="88"/>
      <c r="BB25" s="65"/>
      <c r="BC25" s="105">
        <f t="shared" ref="BC25:BC32" si="158">BB25*AZ25</f>
        <v>0</v>
      </c>
      <c r="BD25" s="106">
        <f t="shared" ref="BD25:BD32" si="159">BB25*BA25</f>
        <v>0</v>
      </c>
      <c r="BE25" s="87"/>
      <c r="BF25" s="88"/>
      <c r="BG25" s="65"/>
      <c r="BH25" s="105">
        <f t="shared" ref="BH25:BH32" si="160">BG25*BE25</f>
        <v>0</v>
      </c>
      <c r="BI25" s="106">
        <f t="shared" ref="BI25:BI32" si="161">BG25*BF25</f>
        <v>0</v>
      </c>
      <c r="BJ25" s="87"/>
      <c r="BK25" s="88"/>
      <c r="BL25" s="65"/>
      <c r="BM25" s="105">
        <f t="shared" ref="BM25:BM32" si="162">BL25*BJ25</f>
        <v>0</v>
      </c>
      <c r="BN25" s="106">
        <f t="shared" ref="BN25:BN32" si="163">BL25*BK25</f>
        <v>0</v>
      </c>
      <c r="BO25" s="87"/>
      <c r="BP25" s="88"/>
      <c r="BQ25" s="65"/>
      <c r="BR25" s="105">
        <f t="shared" ref="BR25:BR32" si="164">BQ25*BO25</f>
        <v>0</v>
      </c>
      <c r="BS25" s="106">
        <f t="shared" ref="BS25:BS32" si="165">BQ25*BP25</f>
        <v>0</v>
      </c>
      <c r="BT25" s="87"/>
      <c r="BU25" s="88"/>
      <c r="BV25" s="65"/>
      <c r="BW25" s="105">
        <f t="shared" ref="BW25:BW32" si="166">BV25*BT25</f>
        <v>0</v>
      </c>
      <c r="BX25" s="106">
        <f t="shared" ref="BX25:BX32" si="167">BV25*BU25</f>
        <v>0</v>
      </c>
      <c r="BY25" s="87"/>
      <c r="BZ25" s="88"/>
      <c r="CA25" s="65"/>
      <c r="CB25" s="105">
        <f t="shared" ref="CB25:CB32" si="168">CA25*BY25</f>
        <v>0</v>
      </c>
      <c r="CC25" s="106">
        <f t="shared" ref="CC25:CC32" si="169">CA25*BZ25</f>
        <v>0</v>
      </c>
    </row>
    <row r="26" spans="1:81" s="99" customFormat="1" ht="15.6" customHeight="1" x14ac:dyDescent="0.2">
      <c r="A26" s="100">
        <f t="shared" si="138"/>
        <v>0</v>
      </c>
      <c r="B26" s="101">
        <f t="shared" si="139"/>
        <v>0</v>
      </c>
      <c r="C26" s="102"/>
      <c r="D26" s="103" t="s">
        <v>213</v>
      </c>
      <c r="E26" s="104" t="s">
        <v>214</v>
      </c>
      <c r="F26" s="102"/>
      <c r="G26" s="87"/>
      <c r="H26" s="88"/>
      <c r="I26" s="65"/>
      <c r="J26" s="105">
        <f t="shared" si="140"/>
        <v>0</v>
      </c>
      <c r="K26" s="106">
        <f t="shared" si="141"/>
        <v>0</v>
      </c>
      <c r="L26" s="87"/>
      <c r="M26" s="88"/>
      <c r="N26" s="65"/>
      <c r="O26" s="105">
        <f t="shared" si="142"/>
        <v>0</v>
      </c>
      <c r="P26" s="106">
        <f t="shared" si="143"/>
        <v>0</v>
      </c>
      <c r="Q26" s="87"/>
      <c r="R26" s="88"/>
      <c r="S26" s="65"/>
      <c r="T26" s="105">
        <f t="shared" si="144"/>
        <v>0</v>
      </c>
      <c r="U26" s="106">
        <f t="shared" si="145"/>
        <v>0</v>
      </c>
      <c r="V26" s="87"/>
      <c r="W26" s="88"/>
      <c r="X26" s="65"/>
      <c r="Y26" s="105">
        <f t="shared" si="146"/>
        <v>0</v>
      </c>
      <c r="Z26" s="106">
        <f t="shared" si="147"/>
        <v>0</v>
      </c>
      <c r="AA26" s="87"/>
      <c r="AB26" s="88"/>
      <c r="AC26" s="65"/>
      <c r="AD26" s="105">
        <f t="shared" si="148"/>
        <v>0</v>
      </c>
      <c r="AE26" s="106">
        <f t="shared" si="149"/>
        <v>0</v>
      </c>
      <c r="AF26" s="87"/>
      <c r="AG26" s="88"/>
      <c r="AH26" s="65"/>
      <c r="AI26" s="105">
        <f t="shared" si="150"/>
        <v>0</v>
      </c>
      <c r="AJ26" s="106">
        <f t="shared" si="151"/>
        <v>0</v>
      </c>
      <c r="AK26" s="87"/>
      <c r="AL26" s="88"/>
      <c r="AM26" s="65"/>
      <c r="AN26" s="105">
        <f t="shared" si="152"/>
        <v>0</v>
      </c>
      <c r="AO26" s="106">
        <f t="shared" si="153"/>
        <v>0</v>
      </c>
      <c r="AP26" s="87"/>
      <c r="AQ26" s="88"/>
      <c r="AR26" s="65"/>
      <c r="AS26" s="105">
        <f t="shared" si="154"/>
        <v>0</v>
      </c>
      <c r="AT26" s="106">
        <f t="shared" si="155"/>
        <v>0</v>
      </c>
      <c r="AU26" s="87"/>
      <c r="AV26" s="88"/>
      <c r="AW26" s="65"/>
      <c r="AX26" s="105">
        <f t="shared" si="156"/>
        <v>0</v>
      </c>
      <c r="AY26" s="106">
        <f t="shared" si="157"/>
        <v>0</v>
      </c>
      <c r="AZ26" s="87"/>
      <c r="BA26" s="88"/>
      <c r="BB26" s="65"/>
      <c r="BC26" s="105">
        <f t="shared" si="158"/>
        <v>0</v>
      </c>
      <c r="BD26" s="106">
        <f t="shared" si="159"/>
        <v>0</v>
      </c>
      <c r="BE26" s="87"/>
      <c r="BF26" s="88"/>
      <c r="BG26" s="65"/>
      <c r="BH26" s="105">
        <f t="shared" si="160"/>
        <v>0</v>
      </c>
      <c r="BI26" s="106">
        <f t="shared" si="161"/>
        <v>0</v>
      </c>
      <c r="BJ26" s="87"/>
      <c r="BK26" s="88"/>
      <c r="BL26" s="65"/>
      <c r="BM26" s="105">
        <f t="shared" si="162"/>
        <v>0</v>
      </c>
      <c r="BN26" s="106">
        <f t="shared" si="163"/>
        <v>0</v>
      </c>
      <c r="BO26" s="87"/>
      <c r="BP26" s="88"/>
      <c r="BQ26" s="65"/>
      <c r="BR26" s="105">
        <f t="shared" si="164"/>
        <v>0</v>
      </c>
      <c r="BS26" s="106">
        <f t="shared" si="165"/>
        <v>0</v>
      </c>
      <c r="BT26" s="87"/>
      <c r="BU26" s="88"/>
      <c r="BV26" s="65"/>
      <c r="BW26" s="105">
        <f t="shared" si="166"/>
        <v>0</v>
      </c>
      <c r="BX26" s="106">
        <f t="shared" si="167"/>
        <v>0</v>
      </c>
      <c r="BY26" s="87"/>
      <c r="BZ26" s="88"/>
      <c r="CA26" s="65"/>
      <c r="CB26" s="105">
        <f t="shared" si="168"/>
        <v>0</v>
      </c>
      <c r="CC26" s="106">
        <f t="shared" si="169"/>
        <v>0</v>
      </c>
    </row>
    <row r="27" spans="1:81" s="99" customFormat="1" ht="15.6" customHeight="1" x14ac:dyDescent="0.2">
      <c r="A27" s="100">
        <f t="shared" si="138"/>
        <v>0</v>
      </c>
      <c r="B27" s="101">
        <f t="shared" si="139"/>
        <v>0</v>
      </c>
      <c r="C27" s="102"/>
      <c r="D27" s="103" t="s">
        <v>215</v>
      </c>
      <c r="E27" s="104" t="s">
        <v>216</v>
      </c>
      <c r="F27" s="102"/>
      <c r="G27" s="87"/>
      <c r="H27" s="88"/>
      <c r="I27" s="65"/>
      <c r="J27" s="105">
        <f t="shared" si="140"/>
        <v>0</v>
      </c>
      <c r="K27" s="106">
        <f t="shared" si="141"/>
        <v>0</v>
      </c>
      <c r="L27" s="87"/>
      <c r="M27" s="88"/>
      <c r="N27" s="65"/>
      <c r="O27" s="105">
        <f t="shared" si="142"/>
        <v>0</v>
      </c>
      <c r="P27" s="106">
        <f t="shared" si="143"/>
        <v>0</v>
      </c>
      <c r="Q27" s="87"/>
      <c r="R27" s="88"/>
      <c r="S27" s="65"/>
      <c r="T27" s="105">
        <f t="shared" si="144"/>
        <v>0</v>
      </c>
      <c r="U27" s="106">
        <f t="shared" si="145"/>
        <v>0</v>
      </c>
      <c r="V27" s="87"/>
      <c r="W27" s="88"/>
      <c r="X27" s="65"/>
      <c r="Y27" s="105">
        <f t="shared" si="146"/>
        <v>0</v>
      </c>
      <c r="Z27" s="106">
        <f t="shared" si="147"/>
        <v>0</v>
      </c>
      <c r="AA27" s="87"/>
      <c r="AB27" s="88"/>
      <c r="AC27" s="65"/>
      <c r="AD27" s="105">
        <f t="shared" si="148"/>
        <v>0</v>
      </c>
      <c r="AE27" s="106">
        <f t="shared" si="149"/>
        <v>0</v>
      </c>
      <c r="AF27" s="87"/>
      <c r="AG27" s="88"/>
      <c r="AH27" s="65"/>
      <c r="AI27" s="105">
        <f t="shared" si="150"/>
        <v>0</v>
      </c>
      <c r="AJ27" s="106">
        <f t="shared" si="151"/>
        <v>0</v>
      </c>
      <c r="AK27" s="87"/>
      <c r="AL27" s="88"/>
      <c r="AM27" s="65"/>
      <c r="AN27" s="105">
        <f t="shared" si="152"/>
        <v>0</v>
      </c>
      <c r="AO27" s="106">
        <f t="shared" si="153"/>
        <v>0</v>
      </c>
      <c r="AP27" s="87"/>
      <c r="AQ27" s="88"/>
      <c r="AR27" s="65"/>
      <c r="AS27" s="105">
        <f t="shared" si="154"/>
        <v>0</v>
      </c>
      <c r="AT27" s="106">
        <f t="shared" si="155"/>
        <v>0</v>
      </c>
      <c r="AU27" s="87"/>
      <c r="AV27" s="88"/>
      <c r="AW27" s="65"/>
      <c r="AX27" s="105">
        <f t="shared" si="156"/>
        <v>0</v>
      </c>
      <c r="AY27" s="106">
        <f t="shared" si="157"/>
        <v>0</v>
      </c>
      <c r="AZ27" s="87"/>
      <c r="BA27" s="88"/>
      <c r="BB27" s="65"/>
      <c r="BC27" s="105">
        <f t="shared" si="158"/>
        <v>0</v>
      </c>
      <c r="BD27" s="106">
        <f t="shared" si="159"/>
        <v>0</v>
      </c>
      <c r="BE27" s="87"/>
      <c r="BF27" s="88"/>
      <c r="BG27" s="65"/>
      <c r="BH27" s="105">
        <f t="shared" si="160"/>
        <v>0</v>
      </c>
      <c r="BI27" s="106">
        <f t="shared" si="161"/>
        <v>0</v>
      </c>
      <c r="BJ27" s="87"/>
      <c r="BK27" s="88"/>
      <c r="BL27" s="65"/>
      <c r="BM27" s="105">
        <f t="shared" si="162"/>
        <v>0</v>
      </c>
      <c r="BN27" s="106">
        <f t="shared" si="163"/>
        <v>0</v>
      </c>
      <c r="BO27" s="87"/>
      <c r="BP27" s="88"/>
      <c r="BQ27" s="65"/>
      <c r="BR27" s="105">
        <f t="shared" si="164"/>
        <v>0</v>
      </c>
      <c r="BS27" s="106">
        <f t="shared" si="165"/>
        <v>0</v>
      </c>
      <c r="BT27" s="87"/>
      <c r="BU27" s="88"/>
      <c r="BV27" s="65"/>
      <c r="BW27" s="105">
        <f t="shared" si="166"/>
        <v>0</v>
      </c>
      <c r="BX27" s="106">
        <f t="shared" si="167"/>
        <v>0</v>
      </c>
      <c r="BY27" s="87"/>
      <c r="BZ27" s="88"/>
      <c r="CA27" s="65"/>
      <c r="CB27" s="105">
        <f t="shared" si="168"/>
        <v>0</v>
      </c>
      <c r="CC27" s="106">
        <f t="shared" si="169"/>
        <v>0</v>
      </c>
    </row>
    <row r="28" spans="1:81" s="99" customFormat="1" ht="15.6" customHeight="1" x14ac:dyDescent="0.2">
      <c r="A28" s="100">
        <f t="shared" si="138"/>
        <v>0</v>
      </c>
      <c r="B28" s="101">
        <f t="shared" si="139"/>
        <v>0</v>
      </c>
      <c r="C28" s="102"/>
      <c r="D28" s="103" t="s">
        <v>217</v>
      </c>
      <c r="E28" s="104" t="s">
        <v>218</v>
      </c>
      <c r="F28" s="102"/>
      <c r="G28" s="87"/>
      <c r="H28" s="88"/>
      <c r="I28" s="65"/>
      <c r="J28" s="105">
        <f t="shared" si="140"/>
        <v>0</v>
      </c>
      <c r="K28" s="106">
        <f t="shared" si="141"/>
        <v>0</v>
      </c>
      <c r="L28" s="87"/>
      <c r="M28" s="88"/>
      <c r="N28" s="65"/>
      <c r="O28" s="105">
        <f t="shared" si="142"/>
        <v>0</v>
      </c>
      <c r="P28" s="106">
        <f t="shared" si="143"/>
        <v>0</v>
      </c>
      <c r="Q28" s="87"/>
      <c r="R28" s="88"/>
      <c r="S28" s="65"/>
      <c r="T28" s="105">
        <f t="shared" si="144"/>
        <v>0</v>
      </c>
      <c r="U28" s="106">
        <f t="shared" si="145"/>
        <v>0</v>
      </c>
      <c r="V28" s="87"/>
      <c r="W28" s="88"/>
      <c r="X28" s="65"/>
      <c r="Y28" s="105">
        <f t="shared" si="146"/>
        <v>0</v>
      </c>
      <c r="Z28" s="106">
        <f t="shared" si="147"/>
        <v>0</v>
      </c>
      <c r="AA28" s="87"/>
      <c r="AB28" s="88"/>
      <c r="AC28" s="65"/>
      <c r="AD28" s="105">
        <f t="shared" si="148"/>
        <v>0</v>
      </c>
      <c r="AE28" s="106">
        <f t="shared" si="149"/>
        <v>0</v>
      </c>
      <c r="AF28" s="87"/>
      <c r="AG28" s="88"/>
      <c r="AH28" s="65"/>
      <c r="AI28" s="105">
        <f t="shared" si="150"/>
        <v>0</v>
      </c>
      <c r="AJ28" s="106">
        <f t="shared" si="151"/>
        <v>0</v>
      </c>
      <c r="AK28" s="87"/>
      <c r="AL28" s="88"/>
      <c r="AM28" s="65"/>
      <c r="AN28" s="105">
        <f t="shared" si="152"/>
        <v>0</v>
      </c>
      <c r="AO28" s="106">
        <f t="shared" si="153"/>
        <v>0</v>
      </c>
      <c r="AP28" s="87"/>
      <c r="AQ28" s="88"/>
      <c r="AR28" s="65"/>
      <c r="AS28" s="105">
        <f t="shared" si="154"/>
        <v>0</v>
      </c>
      <c r="AT28" s="106">
        <f t="shared" si="155"/>
        <v>0</v>
      </c>
      <c r="AU28" s="87"/>
      <c r="AV28" s="88"/>
      <c r="AW28" s="65"/>
      <c r="AX28" s="105">
        <f t="shared" si="156"/>
        <v>0</v>
      </c>
      <c r="AY28" s="106">
        <f t="shared" si="157"/>
        <v>0</v>
      </c>
      <c r="AZ28" s="87"/>
      <c r="BA28" s="88"/>
      <c r="BB28" s="65"/>
      <c r="BC28" s="105">
        <f t="shared" si="158"/>
        <v>0</v>
      </c>
      <c r="BD28" s="106">
        <f t="shared" si="159"/>
        <v>0</v>
      </c>
      <c r="BE28" s="87"/>
      <c r="BF28" s="88"/>
      <c r="BG28" s="65"/>
      <c r="BH28" s="105">
        <f t="shared" si="160"/>
        <v>0</v>
      </c>
      <c r="BI28" s="106">
        <f t="shared" si="161"/>
        <v>0</v>
      </c>
      <c r="BJ28" s="87"/>
      <c r="BK28" s="88"/>
      <c r="BL28" s="65"/>
      <c r="BM28" s="105">
        <f t="shared" si="162"/>
        <v>0</v>
      </c>
      <c r="BN28" s="106">
        <f t="shared" si="163"/>
        <v>0</v>
      </c>
      <c r="BO28" s="87"/>
      <c r="BP28" s="88"/>
      <c r="BQ28" s="65"/>
      <c r="BR28" s="105">
        <f t="shared" si="164"/>
        <v>0</v>
      </c>
      <c r="BS28" s="106">
        <f t="shared" si="165"/>
        <v>0</v>
      </c>
      <c r="BT28" s="87"/>
      <c r="BU28" s="88"/>
      <c r="BV28" s="65"/>
      <c r="BW28" s="105">
        <f t="shared" si="166"/>
        <v>0</v>
      </c>
      <c r="BX28" s="106">
        <f t="shared" si="167"/>
        <v>0</v>
      </c>
      <c r="BY28" s="87"/>
      <c r="BZ28" s="88"/>
      <c r="CA28" s="65"/>
      <c r="CB28" s="105">
        <f t="shared" si="168"/>
        <v>0</v>
      </c>
      <c r="CC28" s="106">
        <f t="shared" si="169"/>
        <v>0</v>
      </c>
    </row>
    <row r="29" spans="1:81" s="99" customFormat="1" ht="15.6" customHeight="1" x14ac:dyDescent="0.2">
      <c r="A29" s="100">
        <f t="shared" si="138"/>
        <v>0</v>
      </c>
      <c r="B29" s="101">
        <f t="shared" si="139"/>
        <v>0</v>
      </c>
      <c r="C29" s="102"/>
      <c r="D29" s="103" t="s">
        <v>219</v>
      </c>
      <c r="E29" s="104" t="s">
        <v>220</v>
      </c>
      <c r="F29" s="102"/>
      <c r="G29" s="87"/>
      <c r="H29" s="88"/>
      <c r="I29" s="65"/>
      <c r="J29" s="105">
        <f t="shared" si="140"/>
        <v>0</v>
      </c>
      <c r="K29" s="106">
        <f t="shared" si="141"/>
        <v>0</v>
      </c>
      <c r="L29" s="87"/>
      <c r="M29" s="88"/>
      <c r="N29" s="65"/>
      <c r="O29" s="105">
        <f t="shared" si="142"/>
        <v>0</v>
      </c>
      <c r="P29" s="106">
        <f t="shared" si="143"/>
        <v>0</v>
      </c>
      <c r="Q29" s="87"/>
      <c r="R29" s="88"/>
      <c r="S29" s="65"/>
      <c r="T29" s="105">
        <f t="shared" si="144"/>
        <v>0</v>
      </c>
      <c r="U29" s="106">
        <f t="shared" si="145"/>
        <v>0</v>
      </c>
      <c r="V29" s="87"/>
      <c r="W29" s="88"/>
      <c r="X29" s="65"/>
      <c r="Y29" s="105">
        <f t="shared" si="146"/>
        <v>0</v>
      </c>
      <c r="Z29" s="106">
        <f t="shared" si="147"/>
        <v>0</v>
      </c>
      <c r="AA29" s="87"/>
      <c r="AB29" s="88"/>
      <c r="AC29" s="65"/>
      <c r="AD29" s="105">
        <f t="shared" si="148"/>
        <v>0</v>
      </c>
      <c r="AE29" s="106">
        <f t="shared" si="149"/>
        <v>0</v>
      </c>
      <c r="AF29" s="87"/>
      <c r="AG29" s="88"/>
      <c r="AH29" s="65"/>
      <c r="AI29" s="105">
        <f t="shared" si="150"/>
        <v>0</v>
      </c>
      <c r="AJ29" s="106">
        <f t="shared" si="151"/>
        <v>0</v>
      </c>
      <c r="AK29" s="87"/>
      <c r="AL29" s="88"/>
      <c r="AM29" s="65"/>
      <c r="AN29" s="105">
        <f t="shared" si="152"/>
        <v>0</v>
      </c>
      <c r="AO29" s="106">
        <f t="shared" si="153"/>
        <v>0</v>
      </c>
      <c r="AP29" s="87"/>
      <c r="AQ29" s="88"/>
      <c r="AR29" s="65"/>
      <c r="AS29" s="105">
        <f t="shared" si="154"/>
        <v>0</v>
      </c>
      <c r="AT29" s="106">
        <f t="shared" si="155"/>
        <v>0</v>
      </c>
      <c r="AU29" s="87"/>
      <c r="AV29" s="88"/>
      <c r="AW29" s="65"/>
      <c r="AX29" s="105">
        <f t="shared" si="156"/>
        <v>0</v>
      </c>
      <c r="AY29" s="106">
        <f t="shared" si="157"/>
        <v>0</v>
      </c>
      <c r="AZ29" s="87"/>
      <c r="BA29" s="88"/>
      <c r="BB29" s="65"/>
      <c r="BC29" s="105">
        <f t="shared" si="158"/>
        <v>0</v>
      </c>
      <c r="BD29" s="106">
        <f t="shared" si="159"/>
        <v>0</v>
      </c>
      <c r="BE29" s="87"/>
      <c r="BF29" s="88"/>
      <c r="BG29" s="65"/>
      <c r="BH29" s="105">
        <f t="shared" si="160"/>
        <v>0</v>
      </c>
      <c r="BI29" s="106">
        <f t="shared" si="161"/>
        <v>0</v>
      </c>
      <c r="BJ29" s="87"/>
      <c r="BK29" s="88"/>
      <c r="BL29" s="65"/>
      <c r="BM29" s="105">
        <f t="shared" si="162"/>
        <v>0</v>
      </c>
      <c r="BN29" s="106">
        <f t="shared" si="163"/>
        <v>0</v>
      </c>
      <c r="BO29" s="87"/>
      <c r="BP29" s="88"/>
      <c r="BQ29" s="65"/>
      <c r="BR29" s="105">
        <f t="shared" si="164"/>
        <v>0</v>
      </c>
      <c r="BS29" s="106">
        <f t="shared" si="165"/>
        <v>0</v>
      </c>
      <c r="BT29" s="87"/>
      <c r="BU29" s="88"/>
      <c r="BV29" s="65"/>
      <c r="BW29" s="105">
        <f t="shared" si="166"/>
        <v>0</v>
      </c>
      <c r="BX29" s="106">
        <f t="shared" si="167"/>
        <v>0</v>
      </c>
      <c r="BY29" s="87"/>
      <c r="BZ29" s="88"/>
      <c r="CA29" s="65"/>
      <c r="CB29" s="105">
        <f t="shared" si="168"/>
        <v>0</v>
      </c>
      <c r="CC29" s="106">
        <f t="shared" si="169"/>
        <v>0</v>
      </c>
    </row>
    <row r="30" spans="1:81" s="99" customFormat="1" ht="15.6" customHeight="1" x14ac:dyDescent="0.2">
      <c r="A30" s="100">
        <f t="shared" si="138"/>
        <v>0</v>
      </c>
      <c r="B30" s="101">
        <f t="shared" si="139"/>
        <v>0</v>
      </c>
      <c r="C30" s="102"/>
      <c r="D30" s="103" t="s">
        <v>221</v>
      </c>
      <c r="E30" s="107"/>
      <c r="F30" s="102"/>
      <c r="G30" s="87"/>
      <c r="H30" s="88"/>
      <c r="I30" s="65"/>
      <c r="J30" s="105">
        <f t="shared" si="140"/>
        <v>0</v>
      </c>
      <c r="K30" s="106">
        <f t="shared" si="141"/>
        <v>0</v>
      </c>
      <c r="L30" s="87"/>
      <c r="M30" s="88"/>
      <c r="N30" s="65"/>
      <c r="O30" s="105">
        <f t="shared" si="142"/>
        <v>0</v>
      </c>
      <c r="P30" s="106">
        <f t="shared" si="143"/>
        <v>0</v>
      </c>
      <c r="Q30" s="87"/>
      <c r="R30" s="88"/>
      <c r="S30" s="65"/>
      <c r="T30" s="105">
        <f t="shared" si="144"/>
        <v>0</v>
      </c>
      <c r="U30" s="106">
        <f t="shared" si="145"/>
        <v>0</v>
      </c>
      <c r="V30" s="87"/>
      <c r="W30" s="88"/>
      <c r="X30" s="65"/>
      <c r="Y30" s="105">
        <f t="shared" si="146"/>
        <v>0</v>
      </c>
      <c r="Z30" s="106">
        <f t="shared" si="147"/>
        <v>0</v>
      </c>
      <c r="AA30" s="87"/>
      <c r="AB30" s="88"/>
      <c r="AC30" s="65"/>
      <c r="AD30" s="105">
        <f t="shared" si="148"/>
        <v>0</v>
      </c>
      <c r="AE30" s="106">
        <f t="shared" si="149"/>
        <v>0</v>
      </c>
      <c r="AF30" s="87"/>
      <c r="AG30" s="88"/>
      <c r="AH30" s="65"/>
      <c r="AI30" s="105">
        <f t="shared" si="150"/>
        <v>0</v>
      </c>
      <c r="AJ30" s="106">
        <f t="shared" si="151"/>
        <v>0</v>
      </c>
      <c r="AK30" s="87"/>
      <c r="AL30" s="88"/>
      <c r="AM30" s="65"/>
      <c r="AN30" s="105">
        <f t="shared" si="152"/>
        <v>0</v>
      </c>
      <c r="AO30" s="106">
        <f t="shared" si="153"/>
        <v>0</v>
      </c>
      <c r="AP30" s="87"/>
      <c r="AQ30" s="88"/>
      <c r="AR30" s="65"/>
      <c r="AS30" s="105">
        <f t="shared" si="154"/>
        <v>0</v>
      </c>
      <c r="AT30" s="106">
        <f t="shared" si="155"/>
        <v>0</v>
      </c>
      <c r="AU30" s="87"/>
      <c r="AV30" s="88"/>
      <c r="AW30" s="65"/>
      <c r="AX30" s="105">
        <f t="shared" si="156"/>
        <v>0</v>
      </c>
      <c r="AY30" s="106">
        <f t="shared" si="157"/>
        <v>0</v>
      </c>
      <c r="AZ30" s="87"/>
      <c r="BA30" s="88"/>
      <c r="BB30" s="65"/>
      <c r="BC30" s="105">
        <f t="shared" si="158"/>
        <v>0</v>
      </c>
      <c r="BD30" s="106">
        <f t="shared" si="159"/>
        <v>0</v>
      </c>
      <c r="BE30" s="87"/>
      <c r="BF30" s="88"/>
      <c r="BG30" s="65"/>
      <c r="BH30" s="105">
        <f t="shared" si="160"/>
        <v>0</v>
      </c>
      <c r="BI30" s="106">
        <f t="shared" si="161"/>
        <v>0</v>
      </c>
      <c r="BJ30" s="87"/>
      <c r="BK30" s="88"/>
      <c r="BL30" s="65"/>
      <c r="BM30" s="105">
        <f t="shared" si="162"/>
        <v>0</v>
      </c>
      <c r="BN30" s="106">
        <f t="shared" si="163"/>
        <v>0</v>
      </c>
      <c r="BO30" s="87"/>
      <c r="BP30" s="88"/>
      <c r="BQ30" s="65"/>
      <c r="BR30" s="105">
        <f t="shared" si="164"/>
        <v>0</v>
      </c>
      <c r="BS30" s="106">
        <f t="shared" si="165"/>
        <v>0</v>
      </c>
      <c r="BT30" s="87"/>
      <c r="BU30" s="88"/>
      <c r="BV30" s="65"/>
      <c r="BW30" s="105">
        <f t="shared" si="166"/>
        <v>0</v>
      </c>
      <c r="BX30" s="106">
        <f t="shared" si="167"/>
        <v>0</v>
      </c>
      <c r="BY30" s="87"/>
      <c r="BZ30" s="88"/>
      <c r="CA30" s="65"/>
      <c r="CB30" s="105">
        <f t="shared" si="168"/>
        <v>0</v>
      </c>
      <c r="CC30" s="106">
        <f t="shared" si="169"/>
        <v>0</v>
      </c>
    </row>
    <row r="31" spans="1:81" s="99" customFormat="1" ht="15.6" customHeight="1" x14ac:dyDescent="0.2">
      <c r="A31" s="100">
        <f t="shared" si="138"/>
        <v>0</v>
      </c>
      <c r="B31" s="101">
        <f t="shared" si="139"/>
        <v>0</v>
      </c>
      <c r="C31" s="102"/>
      <c r="D31" s="103" t="s">
        <v>222</v>
      </c>
      <c r="E31" s="107"/>
      <c r="F31" s="102"/>
      <c r="G31" s="87"/>
      <c r="H31" s="88"/>
      <c r="I31" s="65"/>
      <c r="J31" s="105">
        <f t="shared" si="140"/>
        <v>0</v>
      </c>
      <c r="K31" s="106">
        <f t="shared" si="141"/>
        <v>0</v>
      </c>
      <c r="L31" s="87"/>
      <c r="M31" s="88"/>
      <c r="N31" s="65"/>
      <c r="O31" s="105">
        <f t="shared" si="142"/>
        <v>0</v>
      </c>
      <c r="P31" s="106">
        <f t="shared" si="143"/>
        <v>0</v>
      </c>
      <c r="Q31" s="87"/>
      <c r="R31" s="88"/>
      <c r="S31" s="65"/>
      <c r="T31" s="105">
        <f t="shared" si="144"/>
        <v>0</v>
      </c>
      <c r="U31" s="106">
        <f t="shared" si="145"/>
        <v>0</v>
      </c>
      <c r="V31" s="87"/>
      <c r="W31" s="88"/>
      <c r="X31" s="65"/>
      <c r="Y31" s="105">
        <f t="shared" si="146"/>
        <v>0</v>
      </c>
      <c r="Z31" s="106">
        <f t="shared" si="147"/>
        <v>0</v>
      </c>
      <c r="AA31" s="87"/>
      <c r="AB31" s="88"/>
      <c r="AC31" s="65"/>
      <c r="AD31" s="105">
        <f t="shared" si="148"/>
        <v>0</v>
      </c>
      <c r="AE31" s="106">
        <f t="shared" si="149"/>
        <v>0</v>
      </c>
      <c r="AF31" s="87"/>
      <c r="AG31" s="88"/>
      <c r="AH31" s="65"/>
      <c r="AI31" s="105">
        <f t="shared" si="150"/>
        <v>0</v>
      </c>
      <c r="AJ31" s="106">
        <f t="shared" si="151"/>
        <v>0</v>
      </c>
      <c r="AK31" s="87"/>
      <c r="AL31" s="88"/>
      <c r="AM31" s="65"/>
      <c r="AN31" s="105">
        <f t="shared" si="152"/>
        <v>0</v>
      </c>
      <c r="AO31" s="106">
        <f t="shared" si="153"/>
        <v>0</v>
      </c>
      <c r="AP31" s="87"/>
      <c r="AQ31" s="88"/>
      <c r="AR31" s="65"/>
      <c r="AS31" s="105">
        <f t="shared" si="154"/>
        <v>0</v>
      </c>
      <c r="AT31" s="106">
        <f t="shared" si="155"/>
        <v>0</v>
      </c>
      <c r="AU31" s="87"/>
      <c r="AV31" s="88"/>
      <c r="AW31" s="65"/>
      <c r="AX31" s="105">
        <f t="shared" si="156"/>
        <v>0</v>
      </c>
      <c r="AY31" s="106">
        <f t="shared" si="157"/>
        <v>0</v>
      </c>
      <c r="AZ31" s="87"/>
      <c r="BA31" s="88"/>
      <c r="BB31" s="65"/>
      <c r="BC31" s="105">
        <f t="shared" si="158"/>
        <v>0</v>
      </c>
      <c r="BD31" s="106">
        <f t="shared" si="159"/>
        <v>0</v>
      </c>
      <c r="BE31" s="87"/>
      <c r="BF31" s="88"/>
      <c r="BG31" s="65"/>
      <c r="BH31" s="105">
        <f t="shared" si="160"/>
        <v>0</v>
      </c>
      <c r="BI31" s="106">
        <f t="shared" si="161"/>
        <v>0</v>
      </c>
      <c r="BJ31" s="87"/>
      <c r="BK31" s="88"/>
      <c r="BL31" s="65"/>
      <c r="BM31" s="105">
        <f t="shared" si="162"/>
        <v>0</v>
      </c>
      <c r="BN31" s="106">
        <f t="shared" si="163"/>
        <v>0</v>
      </c>
      <c r="BO31" s="87"/>
      <c r="BP31" s="88"/>
      <c r="BQ31" s="65"/>
      <c r="BR31" s="105">
        <f t="shared" si="164"/>
        <v>0</v>
      </c>
      <c r="BS31" s="106">
        <f t="shared" si="165"/>
        <v>0</v>
      </c>
      <c r="BT31" s="87"/>
      <c r="BU31" s="88"/>
      <c r="BV31" s="65"/>
      <c r="BW31" s="105">
        <f t="shared" si="166"/>
        <v>0</v>
      </c>
      <c r="BX31" s="106">
        <f t="shared" si="167"/>
        <v>0</v>
      </c>
      <c r="BY31" s="87"/>
      <c r="BZ31" s="88"/>
      <c r="CA31" s="65"/>
      <c r="CB31" s="105">
        <f t="shared" si="168"/>
        <v>0</v>
      </c>
      <c r="CC31" s="106">
        <f t="shared" si="169"/>
        <v>0</v>
      </c>
    </row>
    <row r="32" spans="1:81" s="99" customFormat="1" ht="15.6" customHeight="1" x14ac:dyDescent="0.2">
      <c r="A32" s="100">
        <f t="shared" si="138"/>
        <v>0</v>
      </c>
      <c r="B32" s="101">
        <f t="shared" si="139"/>
        <v>0</v>
      </c>
      <c r="C32" s="102"/>
      <c r="D32" s="103" t="s">
        <v>223</v>
      </c>
      <c r="E32" s="107"/>
      <c r="F32" s="102"/>
      <c r="G32" s="87"/>
      <c r="H32" s="88"/>
      <c r="I32" s="65"/>
      <c r="J32" s="105">
        <f t="shared" si="140"/>
        <v>0</v>
      </c>
      <c r="K32" s="106">
        <f t="shared" si="141"/>
        <v>0</v>
      </c>
      <c r="L32" s="87"/>
      <c r="M32" s="88"/>
      <c r="N32" s="65"/>
      <c r="O32" s="105">
        <f t="shared" si="142"/>
        <v>0</v>
      </c>
      <c r="P32" s="106">
        <f t="shared" si="143"/>
        <v>0</v>
      </c>
      <c r="Q32" s="87"/>
      <c r="R32" s="88"/>
      <c r="S32" s="65"/>
      <c r="T32" s="105">
        <f t="shared" si="144"/>
        <v>0</v>
      </c>
      <c r="U32" s="106">
        <f t="shared" si="145"/>
        <v>0</v>
      </c>
      <c r="V32" s="87"/>
      <c r="W32" s="88"/>
      <c r="X32" s="65"/>
      <c r="Y32" s="105">
        <f t="shared" si="146"/>
        <v>0</v>
      </c>
      <c r="Z32" s="106">
        <f t="shared" si="147"/>
        <v>0</v>
      </c>
      <c r="AA32" s="87"/>
      <c r="AB32" s="88"/>
      <c r="AC32" s="65"/>
      <c r="AD32" s="105">
        <f t="shared" si="148"/>
        <v>0</v>
      </c>
      <c r="AE32" s="106">
        <f t="shared" si="149"/>
        <v>0</v>
      </c>
      <c r="AF32" s="87"/>
      <c r="AG32" s="88"/>
      <c r="AH32" s="65"/>
      <c r="AI32" s="105">
        <f t="shared" si="150"/>
        <v>0</v>
      </c>
      <c r="AJ32" s="106">
        <f t="shared" si="151"/>
        <v>0</v>
      </c>
      <c r="AK32" s="87"/>
      <c r="AL32" s="88"/>
      <c r="AM32" s="65"/>
      <c r="AN32" s="105">
        <f t="shared" si="152"/>
        <v>0</v>
      </c>
      <c r="AO32" s="106">
        <f t="shared" si="153"/>
        <v>0</v>
      </c>
      <c r="AP32" s="87"/>
      <c r="AQ32" s="88"/>
      <c r="AR32" s="65"/>
      <c r="AS32" s="105">
        <f t="shared" si="154"/>
        <v>0</v>
      </c>
      <c r="AT32" s="106">
        <f t="shared" si="155"/>
        <v>0</v>
      </c>
      <c r="AU32" s="87"/>
      <c r="AV32" s="88"/>
      <c r="AW32" s="65"/>
      <c r="AX32" s="105">
        <f t="shared" si="156"/>
        <v>0</v>
      </c>
      <c r="AY32" s="106">
        <f t="shared" si="157"/>
        <v>0</v>
      </c>
      <c r="AZ32" s="87"/>
      <c r="BA32" s="88"/>
      <c r="BB32" s="65"/>
      <c r="BC32" s="105">
        <f t="shared" si="158"/>
        <v>0</v>
      </c>
      <c r="BD32" s="106">
        <f t="shared" si="159"/>
        <v>0</v>
      </c>
      <c r="BE32" s="87"/>
      <c r="BF32" s="88"/>
      <c r="BG32" s="65"/>
      <c r="BH32" s="105">
        <f t="shared" si="160"/>
        <v>0</v>
      </c>
      <c r="BI32" s="106">
        <f t="shared" si="161"/>
        <v>0</v>
      </c>
      <c r="BJ32" s="87"/>
      <c r="BK32" s="88"/>
      <c r="BL32" s="65"/>
      <c r="BM32" s="105">
        <f t="shared" si="162"/>
        <v>0</v>
      </c>
      <c r="BN32" s="106">
        <f t="shared" si="163"/>
        <v>0</v>
      </c>
      <c r="BO32" s="87"/>
      <c r="BP32" s="88"/>
      <c r="BQ32" s="65"/>
      <c r="BR32" s="105">
        <f t="shared" si="164"/>
        <v>0</v>
      </c>
      <c r="BS32" s="106">
        <f t="shared" si="165"/>
        <v>0</v>
      </c>
      <c r="BT32" s="87"/>
      <c r="BU32" s="88"/>
      <c r="BV32" s="65"/>
      <c r="BW32" s="105">
        <f t="shared" si="166"/>
        <v>0</v>
      </c>
      <c r="BX32" s="106">
        <f t="shared" si="167"/>
        <v>0</v>
      </c>
      <c r="BY32" s="87"/>
      <c r="BZ32" s="88"/>
      <c r="CA32" s="65"/>
      <c r="CB32" s="105">
        <f t="shared" si="168"/>
        <v>0</v>
      </c>
      <c r="CC32" s="106">
        <f t="shared" si="169"/>
        <v>0</v>
      </c>
    </row>
    <row r="33" spans="1:81" ht="15.6" customHeight="1" x14ac:dyDescent="0.25">
      <c r="A33" s="86"/>
      <c r="B33" s="69"/>
      <c r="C33" s="58"/>
      <c r="D33" s="50" t="s">
        <v>224</v>
      </c>
      <c r="E33" s="260" t="s">
        <v>225</v>
      </c>
      <c r="F33" s="229"/>
      <c r="G33" s="55"/>
      <c r="H33" s="56"/>
      <c r="I33" s="53"/>
      <c r="J33" s="70"/>
      <c r="K33" s="71"/>
      <c r="L33" s="55"/>
      <c r="M33" s="56"/>
      <c r="N33" s="53"/>
      <c r="O33" s="70"/>
      <c r="P33" s="71"/>
      <c r="Q33" s="55"/>
      <c r="R33" s="56"/>
      <c r="S33" s="53"/>
      <c r="T33" s="70"/>
      <c r="U33" s="71"/>
      <c r="V33" s="55"/>
      <c r="W33" s="56"/>
      <c r="X33" s="53"/>
      <c r="Y33" s="70"/>
      <c r="Z33" s="71"/>
      <c r="AA33" s="55"/>
      <c r="AB33" s="56"/>
      <c r="AC33" s="53"/>
      <c r="AD33" s="70"/>
      <c r="AE33" s="71"/>
      <c r="AF33" s="55"/>
      <c r="AG33" s="56"/>
      <c r="AH33" s="53"/>
      <c r="AI33" s="70"/>
      <c r="AJ33" s="71"/>
      <c r="AK33" s="55"/>
      <c r="AL33" s="56"/>
      <c r="AM33" s="53"/>
      <c r="AN33" s="70"/>
      <c r="AO33" s="71"/>
      <c r="AP33" s="55"/>
      <c r="AQ33" s="56"/>
      <c r="AR33" s="53"/>
      <c r="AS33" s="70"/>
      <c r="AT33" s="71"/>
      <c r="AU33" s="55"/>
      <c r="AV33" s="56"/>
      <c r="AW33" s="53"/>
      <c r="AX33" s="70"/>
      <c r="AY33" s="71"/>
      <c r="AZ33" s="55"/>
      <c r="BA33" s="56"/>
      <c r="BB33" s="53"/>
      <c r="BC33" s="70"/>
      <c r="BD33" s="71"/>
      <c r="BE33" s="55"/>
      <c r="BF33" s="56"/>
      <c r="BG33" s="53"/>
      <c r="BH33" s="70"/>
      <c r="BI33" s="71"/>
      <c r="BJ33" s="55"/>
      <c r="BK33" s="56"/>
      <c r="BL33" s="53"/>
      <c r="BM33" s="70"/>
      <c r="BN33" s="71"/>
      <c r="BO33" s="55"/>
      <c r="BP33" s="56"/>
      <c r="BQ33" s="53"/>
      <c r="BR33" s="70"/>
      <c r="BS33" s="71"/>
      <c r="BT33" s="55"/>
      <c r="BU33" s="56"/>
      <c r="BV33" s="53"/>
      <c r="BW33" s="70"/>
      <c r="BX33" s="71"/>
      <c r="BY33" s="55"/>
      <c r="BZ33" s="56"/>
      <c r="CA33" s="53"/>
      <c r="CB33" s="70"/>
      <c r="CC33" s="71"/>
    </row>
    <row r="34" spans="1:81" ht="15.6" customHeight="1" x14ac:dyDescent="0.2">
      <c r="A34" s="59">
        <f t="shared" ref="A34:A66" si="170">SUMIF($I$5:$GT$5,"QTY*Equipment",$I34:$GT34)</f>
        <v>0</v>
      </c>
      <c r="B34" s="60">
        <f t="shared" ref="B34:B66" si="171">SUMIF($I$5:$GT$5,"QTY*Install",$I34:$GT34)</f>
        <v>0</v>
      </c>
      <c r="C34" s="61"/>
      <c r="D34" s="62" t="s">
        <v>226</v>
      </c>
      <c r="E34" s="303" t="s">
        <v>231</v>
      </c>
      <c r="F34" s="228"/>
      <c r="G34" s="87"/>
      <c r="H34" s="88"/>
      <c r="I34" s="65"/>
      <c r="J34" s="66">
        <f t="shared" ref="J34:J63" si="172">I34*G34</f>
        <v>0</v>
      </c>
      <c r="K34" s="67">
        <f t="shared" ref="K34:K63" si="173">I34*H34</f>
        <v>0</v>
      </c>
      <c r="L34" s="87"/>
      <c r="M34" s="88"/>
      <c r="N34" s="65"/>
      <c r="O34" s="66">
        <f t="shared" ref="O34:O63" si="174">N34*L34</f>
        <v>0</v>
      </c>
      <c r="P34" s="67">
        <f t="shared" ref="P34:P63" si="175">N34*M34</f>
        <v>0</v>
      </c>
      <c r="Q34" s="87"/>
      <c r="R34" s="88"/>
      <c r="S34" s="65"/>
      <c r="T34" s="66">
        <f t="shared" ref="T34:T63" si="176">S34*Q34</f>
        <v>0</v>
      </c>
      <c r="U34" s="67">
        <f t="shared" ref="U34:U63" si="177">S34*R34</f>
        <v>0</v>
      </c>
      <c r="V34" s="87"/>
      <c r="W34" s="88"/>
      <c r="X34" s="65"/>
      <c r="Y34" s="66">
        <f t="shared" ref="Y34:Y63" si="178">X34*V34</f>
        <v>0</v>
      </c>
      <c r="Z34" s="67">
        <f t="shared" ref="Z34:Z63" si="179">X34*W34</f>
        <v>0</v>
      </c>
      <c r="AA34" s="87"/>
      <c r="AB34" s="88"/>
      <c r="AC34" s="65"/>
      <c r="AD34" s="66">
        <f t="shared" ref="AD34:AD63" si="180">AC34*AA34</f>
        <v>0</v>
      </c>
      <c r="AE34" s="67">
        <f t="shared" ref="AE34:AE63" si="181">AC34*AB34</f>
        <v>0</v>
      </c>
      <c r="AF34" s="87"/>
      <c r="AG34" s="88"/>
      <c r="AH34" s="65"/>
      <c r="AI34" s="66">
        <f t="shared" ref="AI34:AI63" si="182">AH34*AF34</f>
        <v>0</v>
      </c>
      <c r="AJ34" s="67">
        <f t="shared" ref="AJ34:AJ63" si="183">AH34*AG34</f>
        <v>0</v>
      </c>
      <c r="AK34" s="87"/>
      <c r="AL34" s="88"/>
      <c r="AM34" s="65"/>
      <c r="AN34" s="66">
        <f t="shared" ref="AN34:AN63" si="184">AM34*AK34</f>
        <v>0</v>
      </c>
      <c r="AO34" s="67">
        <f t="shared" ref="AO34:AO63" si="185">AM34*AL34</f>
        <v>0</v>
      </c>
      <c r="AP34" s="87"/>
      <c r="AQ34" s="88"/>
      <c r="AR34" s="65"/>
      <c r="AS34" s="66">
        <f t="shared" ref="AS34:AS63" si="186">AR34*AP34</f>
        <v>0</v>
      </c>
      <c r="AT34" s="67">
        <f t="shared" ref="AT34:AT63" si="187">AR34*AQ34</f>
        <v>0</v>
      </c>
      <c r="AU34" s="87"/>
      <c r="AV34" s="88"/>
      <c r="AW34" s="65"/>
      <c r="AX34" s="66">
        <f t="shared" ref="AX34:AX63" si="188">AW34*AU34</f>
        <v>0</v>
      </c>
      <c r="AY34" s="67">
        <f t="shared" ref="AY34:AY63" si="189">AW34*AV34</f>
        <v>0</v>
      </c>
      <c r="AZ34" s="87"/>
      <c r="BA34" s="88"/>
      <c r="BB34" s="65"/>
      <c r="BC34" s="66">
        <f t="shared" ref="BC34:BC63" si="190">BB34*AZ34</f>
        <v>0</v>
      </c>
      <c r="BD34" s="67">
        <f t="shared" ref="BD34:BD63" si="191">BB34*BA34</f>
        <v>0</v>
      </c>
      <c r="BE34" s="87"/>
      <c r="BF34" s="88"/>
      <c r="BG34" s="65"/>
      <c r="BH34" s="66">
        <f t="shared" ref="BH34:BH63" si="192">BG34*BE34</f>
        <v>0</v>
      </c>
      <c r="BI34" s="67">
        <f t="shared" ref="BI34:BI63" si="193">BG34*BF34</f>
        <v>0</v>
      </c>
      <c r="BJ34" s="87"/>
      <c r="BK34" s="88"/>
      <c r="BL34" s="65"/>
      <c r="BM34" s="66">
        <f t="shared" ref="BM34:BM63" si="194">BL34*BJ34</f>
        <v>0</v>
      </c>
      <c r="BN34" s="67">
        <f t="shared" ref="BN34:BN63" si="195">BL34*BK34</f>
        <v>0</v>
      </c>
      <c r="BO34" s="87"/>
      <c r="BP34" s="88"/>
      <c r="BQ34" s="65"/>
      <c r="BR34" s="66">
        <f t="shared" ref="BR34:BR63" si="196">BQ34*BO34</f>
        <v>0</v>
      </c>
      <c r="BS34" s="67">
        <f t="shared" ref="BS34:BS63" si="197">BQ34*BP34</f>
        <v>0</v>
      </c>
      <c r="BT34" s="87"/>
      <c r="BU34" s="88"/>
      <c r="BV34" s="65"/>
      <c r="BW34" s="66">
        <f t="shared" ref="BW34:BW63" si="198">BV34*BT34</f>
        <v>0</v>
      </c>
      <c r="BX34" s="67">
        <f t="shared" ref="BX34:BX63" si="199">BV34*BU34</f>
        <v>0</v>
      </c>
      <c r="BY34" s="87"/>
      <c r="BZ34" s="88"/>
      <c r="CA34" s="65"/>
      <c r="CB34" s="66">
        <f t="shared" ref="CB34:CB63" si="200">CA34*BY34</f>
        <v>0</v>
      </c>
      <c r="CC34" s="67">
        <f t="shared" ref="CC34:CC63" si="201">CA34*BZ34</f>
        <v>0</v>
      </c>
    </row>
    <row r="35" spans="1:81" ht="15.6" customHeight="1" x14ac:dyDescent="0.2">
      <c r="A35" s="59">
        <f t="shared" si="170"/>
        <v>0</v>
      </c>
      <c r="B35" s="60">
        <f t="shared" si="171"/>
        <v>0</v>
      </c>
      <c r="C35" s="61"/>
      <c r="D35" s="62" t="s">
        <v>227</v>
      </c>
      <c r="E35" s="303" t="s">
        <v>232</v>
      </c>
      <c r="F35" s="228"/>
      <c r="G35" s="87"/>
      <c r="H35" s="88"/>
      <c r="I35" s="65"/>
      <c r="J35" s="66">
        <f t="shared" si="172"/>
        <v>0</v>
      </c>
      <c r="K35" s="67">
        <f t="shared" si="173"/>
        <v>0</v>
      </c>
      <c r="L35" s="87"/>
      <c r="M35" s="88"/>
      <c r="N35" s="65"/>
      <c r="O35" s="66">
        <f t="shared" si="174"/>
        <v>0</v>
      </c>
      <c r="P35" s="67">
        <f t="shared" si="175"/>
        <v>0</v>
      </c>
      <c r="Q35" s="87"/>
      <c r="R35" s="88"/>
      <c r="S35" s="65"/>
      <c r="T35" s="66">
        <f t="shared" si="176"/>
        <v>0</v>
      </c>
      <c r="U35" s="67">
        <f t="shared" si="177"/>
        <v>0</v>
      </c>
      <c r="V35" s="87"/>
      <c r="W35" s="88"/>
      <c r="X35" s="65"/>
      <c r="Y35" s="66">
        <f t="shared" si="178"/>
        <v>0</v>
      </c>
      <c r="Z35" s="67">
        <f t="shared" si="179"/>
        <v>0</v>
      </c>
      <c r="AA35" s="87"/>
      <c r="AB35" s="88"/>
      <c r="AC35" s="65"/>
      <c r="AD35" s="66">
        <f t="shared" si="180"/>
        <v>0</v>
      </c>
      <c r="AE35" s="67">
        <f t="shared" si="181"/>
        <v>0</v>
      </c>
      <c r="AF35" s="87"/>
      <c r="AG35" s="88"/>
      <c r="AH35" s="65"/>
      <c r="AI35" s="66">
        <f t="shared" si="182"/>
        <v>0</v>
      </c>
      <c r="AJ35" s="67">
        <f t="shared" si="183"/>
        <v>0</v>
      </c>
      <c r="AK35" s="87"/>
      <c r="AL35" s="88"/>
      <c r="AM35" s="65"/>
      <c r="AN35" s="66">
        <f t="shared" si="184"/>
        <v>0</v>
      </c>
      <c r="AO35" s="67">
        <f t="shared" si="185"/>
        <v>0</v>
      </c>
      <c r="AP35" s="87"/>
      <c r="AQ35" s="88"/>
      <c r="AR35" s="65"/>
      <c r="AS35" s="66">
        <f t="shared" si="186"/>
        <v>0</v>
      </c>
      <c r="AT35" s="67">
        <f t="shared" si="187"/>
        <v>0</v>
      </c>
      <c r="AU35" s="87"/>
      <c r="AV35" s="88"/>
      <c r="AW35" s="65"/>
      <c r="AX35" s="66">
        <f t="shared" si="188"/>
        <v>0</v>
      </c>
      <c r="AY35" s="67">
        <f t="shared" si="189"/>
        <v>0</v>
      </c>
      <c r="AZ35" s="87"/>
      <c r="BA35" s="88"/>
      <c r="BB35" s="65"/>
      <c r="BC35" s="66">
        <f t="shared" si="190"/>
        <v>0</v>
      </c>
      <c r="BD35" s="67">
        <f t="shared" si="191"/>
        <v>0</v>
      </c>
      <c r="BE35" s="87"/>
      <c r="BF35" s="88"/>
      <c r="BG35" s="65"/>
      <c r="BH35" s="66">
        <f t="shared" si="192"/>
        <v>0</v>
      </c>
      <c r="BI35" s="67">
        <f t="shared" si="193"/>
        <v>0</v>
      </c>
      <c r="BJ35" s="87"/>
      <c r="BK35" s="88"/>
      <c r="BL35" s="65"/>
      <c r="BM35" s="66">
        <f t="shared" si="194"/>
        <v>0</v>
      </c>
      <c r="BN35" s="67">
        <f t="shared" si="195"/>
        <v>0</v>
      </c>
      <c r="BO35" s="87"/>
      <c r="BP35" s="88"/>
      <c r="BQ35" s="65"/>
      <c r="BR35" s="66">
        <f t="shared" si="196"/>
        <v>0</v>
      </c>
      <c r="BS35" s="67">
        <f t="shared" si="197"/>
        <v>0</v>
      </c>
      <c r="BT35" s="87"/>
      <c r="BU35" s="88"/>
      <c r="BV35" s="65"/>
      <c r="BW35" s="66">
        <f t="shared" si="198"/>
        <v>0</v>
      </c>
      <c r="BX35" s="67">
        <f t="shared" si="199"/>
        <v>0</v>
      </c>
      <c r="BY35" s="87"/>
      <c r="BZ35" s="88"/>
      <c r="CA35" s="65"/>
      <c r="CB35" s="66">
        <f t="shared" si="200"/>
        <v>0</v>
      </c>
      <c r="CC35" s="67">
        <f t="shared" si="201"/>
        <v>0</v>
      </c>
    </row>
    <row r="36" spans="1:81" ht="15.6" customHeight="1" x14ac:dyDescent="0.2">
      <c r="A36" s="59">
        <f t="shared" si="170"/>
        <v>0</v>
      </c>
      <c r="B36" s="60">
        <f t="shared" si="171"/>
        <v>0</v>
      </c>
      <c r="C36" s="61"/>
      <c r="D36" s="62" t="s">
        <v>228</v>
      </c>
      <c r="E36" s="68"/>
      <c r="F36" s="228"/>
      <c r="G36" s="87"/>
      <c r="H36" s="88"/>
      <c r="I36" s="65"/>
      <c r="J36" s="66">
        <f t="shared" ref="J36:J38" si="202">I36*G36</f>
        <v>0</v>
      </c>
      <c r="K36" s="67">
        <f t="shared" ref="K36:K38" si="203">I36*H36</f>
        <v>0</v>
      </c>
      <c r="L36" s="87"/>
      <c r="M36" s="88"/>
      <c r="N36" s="65"/>
      <c r="O36" s="66">
        <f t="shared" ref="O36:O38" si="204">N36*L36</f>
        <v>0</v>
      </c>
      <c r="P36" s="67">
        <f t="shared" ref="P36:P38" si="205">N36*M36</f>
        <v>0</v>
      </c>
      <c r="Q36" s="87"/>
      <c r="R36" s="88"/>
      <c r="S36" s="65"/>
      <c r="T36" s="66">
        <f t="shared" ref="T36:T38" si="206">S36*Q36</f>
        <v>0</v>
      </c>
      <c r="U36" s="67">
        <f t="shared" ref="U36:U38" si="207">S36*R36</f>
        <v>0</v>
      </c>
      <c r="V36" s="87"/>
      <c r="W36" s="88"/>
      <c r="X36" s="65"/>
      <c r="Y36" s="66">
        <f t="shared" ref="Y36:Y38" si="208">X36*V36</f>
        <v>0</v>
      </c>
      <c r="Z36" s="67">
        <f t="shared" ref="Z36:Z38" si="209">X36*W36</f>
        <v>0</v>
      </c>
      <c r="AA36" s="87"/>
      <c r="AB36" s="88"/>
      <c r="AC36" s="65"/>
      <c r="AD36" s="66">
        <f t="shared" ref="AD36:AD38" si="210">AC36*AA36</f>
        <v>0</v>
      </c>
      <c r="AE36" s="67">
        <f t="shared" ref="AE36:AE38" si="211">AC36*AB36</f>
        <v>0</v>
      </c>
      <c r="AF36" s="87"/>
      <c r="AG36" s="88"/>
      <c r="AH36" s="65"/>
      <c r="AI36" s="66">
        <f t="shared" ref="AI36:AI38" si="212">AH36*AF36</f>
        <v>0</v>
      </c>
      <c r="AJ36" s="67">
        <f t="shared" ref="AJ36:AJ38" si="213">AH36*AG36</f>
        <v>0</v>
      </c>
      <c r="AK36" s="87"/>
      <c r="AL36" s="88"/>
      <c r="AM36" s="65"/>
      <c r="AN36" s="66">
        <f t="shared" ref="AN36:AN38" si="214">AM36*AK36</f>
        <v>0</v>
      </c>
      <c r="AO36" s="67">
        <f t="shared" ref="AO36:AO38" si="215">AM36*AL36</f>
        <v>0</v>
      </c>
      <c r="AP36" s="87"/>
      <c r="AQ36" s="88"/>
      <c r="AR36" s="65"/>
      <c r="AS36" s="66">
        <f t="shared" ref="AS36:AS38" si="216">AR36*AP36</f>
        <v>0</v>
      </c>
      <c r="AT36" s="67">
        <f t="shared" ref="AT36:AT38" si="217">AR36*AQ36</f>
        <v>0</v>
      </c>
      <c r="AU36" s="87"/>
      <c r="AV36" s="88"/>
      <c r="AW36" s="65"/>
      <c r="AX36" s="66">
        <f t="shared" ref="AX36:AX38" si="218">AW36*AU36</f>
        <v>0</v>
      </c>
      <c r="AY36" s="67">
        <f t="shared" ref="AY36:AY38" si="219">AW36*AV36</f>
        <v>0</v>
      </c>
      <c r="AZ36" s="87"/>
      <c r="BA36" s="88"/>
      <c r="BB36" s="65"/>
      <c r="BC36" s="66">
        <f t="shared" ref="BC36:BC38" si="220">BB36*AZ36</f>
        <v>0</v>
      </c>
      <c r="BD36" s="67">
        <f t="shared" ref="BD36:BD38" si="221">BB36*BA36</f>
        <v>0</v>
      </c>
      <c r="BE36" s="87"/>
      <c r="BF36" s="88"/>
      <c r="BG36" s="65"/>
      <c r="BH36" s="66">
        <f t="shared" ref="BH36:BH38" si="222">BG36*BE36</f>
        <v>0</v>
      </c>
      <c r="BI36" s="67">
        <f t="shared" ref="BI36:BI38" si="223">BG36*BF36</f>
        <v>0</v>
      </c>
      <c r="BJ36" s="87"/>
      <c r="BK36" s="88"/>
      <c r="BL36" s="65"/>
      <c r="BM36" s="66">
        <f t="shared" ref="BM36:BM38" si="224">BL36*BJ36</f>
        <v>0</v>
      </c>
      <c r="BN36" s="67">
        <f t="shared" ref="BN36:BN38" si="225">BL36*BK36</f>
        <v>0</v>
      </c>
      <c r="BO36" s="87"/>
      <c r="BP36" s="88"/>
      <c r="BQ36" s="65"/>
      <c r="BR36" s="66">
        <f t="shared" ref="BR36:BR38" si="226">BQ36*BO36</f>
        <v>0</v>
      </c>
      <c r="BS36" s="67">
        <f t="shared" ref="BS36:BS38" si="227">BQ36*BP36</f>
        <v>0</v>
      </c>
      <c r="BT36" s="87"/>
      <c r="BU36" s="88"/>
      <c r="BV36" s="65"/>
      <c r="BW36" s="66">
        <f t="shared" ref="BW36:BW38" si="228">BV36*BT36</f>
        <v>0</v>
      </c>
      <c r="BX36" s="67">
        <f t="shared" ref="BX36:BX38" si="229">BV36*BU36</f>
        <v>0</v>
      </c>
      <c r="BY36" s="87"/>
      <c r="BZ36" s="88"/>
      <c r="CA36" s="65"/>
      <c r="CB36" s="66">
        <f t="shared" ref="CB36:CB38" si="230">CA36*BY36</f>
        <v>0</v>
      </c>
      <c r="CC36" s="67">
        <f t="shared" ref="CC36:CC38" si="231">CA36*BZ36</f>
        <v>0</v>
      </c>
    </row>
    <row r="37" spans="1:81" ht="15.6" customHeight="1" x14ac:dyDescent="0.2">
      <c r="A37" s="59">
        <f t="shared" si="170"/>
        <v>0</v>
      </c>
      <c r="B37" s="60">
        <f t="shared" si="171"/>
        <v>0</v>
      </c>
      <c r="C37" s="61"/>
      <c r="D37" s="62" t="s">
        <v>229</v>
      </c>
      <c r="E37" s="68"/>
      <c r="F37" s="228"/>
      <c r="G37" s="87"/>
      <c r="H37" s="88"/>
      <c r="I37" s="65"/>
      <c r="J37" s="66">
        <f t="shared" si="202"/>
        <v>0</v>
      </c>
      <c r="K37" s="67">
        <f t="shared" si="203"/>
        <v>0</v>
      </c>
      <c r="L37" s="87"/>
      <c r="M37" s="88"/>
      <c r="N37" s="65"/>
      <c r="O37" s="66">
        <f t="shared" si="204"/>
        <v>0</v>
      </c>
      <c r="P37" s="67">
        <f t="shared" si="205"/>
        <v>0</v>
      </c>
      <c r="Q37" s="87"/>
      <c r="R37" s="88"/>
      <c r="S37" s="65"/>
      <c r="T37" s="66">
        <f t="shared" si="206"/>
        <v>0</v>
      </c>
      <c r="U37" s="67">
        <f t="shared" si="207"/>
        <v>0</v>
      </c>
      <c r="V37" s="87"/>
      <c r="W37" s="88"/>
      <c r="X37" s="65"/>
      <c r="Y37" s="66">
        <f t="shared" si="208"/>
        <v>0</v>
      </c>
      <c r="Z37" s="67">
        <f t="shared" si="209"/>
        <v>0</v>
      </c>
      <c r="AA37" s="87"/>
      <c r="AB37" s="88"/>
      <c r="AC37" s="65"/>
      <c r="AD37" s="66">
        <f t="shared" si="210"/>
        <v>0</v>
      </c>
      <c r="AE37" s="67">
        <f t="shared" si="211"/>
        <v>0</v>
      </c>
      <c r="AF37" s="87"/>
      <c r="AG37" s="88"/>
      <c r="AH37" s="65"/>
      <c r="AI37" s="66">
        <f t="shared" si="212"/>
        <v>0</v>
      </c>
      <c r="AJ37" s="67">
        <f t="shared" si="213"/>
        <v>0</v>
      </c>
      <c r="AK37" s="87"/>
      <c r="AL37" s="88"/>
      <c r="AM37" s="65"/>
      <c r="AN37" s="66">
        <f t="shared" si="214"/>
        <v>0</v>
      </c>
      <c r="AO37" s="67">
        <f t="shared" si="215"/>
        <v>0</v>
      </c>
      <c r="AP37" s="87"/>
      <c r="AQ37" s="88"/>
      <c r="AR37" s="65"/>
      <c r="AS37" s="66">
        <f t="shared" si="216"/>
        <v>0</v>
      </c>
      <c r="AT37" s="67">
        <f t="shared" si="217"/>
        <v>0</v>
      </c>
      <c r="AU37" s="87"/>
      <c r="AV37" s="88"/>
      <c r="AW37" s="65"/>
      <c r="AX37" s="66">
        <f t="shared" si="218"/>
        <v>0</v>
      </c>
      <c r="AY37" s="67">
        <f t="shared" si="219"/>
        <v>0</v>
      </c>
      <c r="AZ37" s="87"/>
      <c r="BA37" s="88"/>
      <c r="BB37" s="65"/>
      <c r="BC37" s="66">
        <f t="shared" si="220"/>
        <v>0</v>
      </c>
      <c r="BD37" s="67">
        <f t="shared" si="221"/>
        <v>0</v>
      </c>
      <c r="BE37" s="87"/>
      <c r="BF37" s="88"/>
      <c r="BG37" s="65"/>
      <c r="BH37" s="66">
        <f t="shared" si="222"/>
        <v>0</v>
      </c>
      <c r="BI37" s="67">
        <f t="shared" si="223"/>
        <v>0</v>
      </c>
      <c r="BJ37" s="87"/>
      <c r="BK37" s="88"/>
      <c r="BL37" s="65"/>
      <c r="BM37" s="66">
        <f t="shared" si="224"/>
        <v>0</v>
      </c>
      <c r="BN37" s="67">
        <f t="shared" si="225"/>
        <v>0</v>
      </c>
      <c r="BO37" s="87"/>
      <c r="BP37" s="88"/>
      <c r="BQ37" s="65"/>
      <c r="BR37" s="66">
        <f t="shared" si="226"/>
        <v>0</v>
      </c>
      <c r="BS37" s="67">
        <f t="shared" si="227"/>
        <v>0</v>
      </c>
      <c r="BT37" s="87"/>
      <c r="BU37" s="88"/>
      <c r="BV37" s="65"/>
      <c r="BW37" s="66">
        <f t="shared" si="228"/>
        <v>0</v>
      </c>
      <c r="BX37" s="67">
        <f t="shared" si="229"/>
        <v>0</v>
      </c>
      <c r="BY37" s="87"/>
      <c r="BZ37" s="88"/>
      <c r="CA37" s="65"/>
      <c r="CB37" s="66">
        <f t="shared" si="230"/>
        <v>0</v>
      </c>
      <c r="CC37" s="67">
        <f t="shared" si="231"/>
        <v>0</v>
      </c>
    </row>
    <row r="38" spans="1:81" ht="15.6" customHeight="1" x14ac:dyDescent="0.2">
      <c r="A38" s="59">
        <f t="shared" si="170"/>
        <v>0</v>
      </c>
      <c r="B38" s="60">
        <f t="shared" si="171"/>
        <v>0</v>
      </c>
      <c r="C38" s="61"/>
      <c r="D38" s="62" t="s">
        <v>230</v>
      </c>
      <c r="E38" s="68"/>
      <c r="F38" s="228"/>
      <c r="G38" s="87"/>
      <c r="H38" s="88"/>
      <c r="I38" s="65"/>
      <c r="J38" s="66">
        <f t="shared" si="202"/>
        <v>0</v>
      </c>
      <c r="K38" s="67">
        <f t="shared" si="203"/>
        <v>0</v>
      </c>
      <c r="L38" s="87"/>
      <c r="M38" s="88"/>
      <c r="N38" s="65"/>
      <c r="O38" s="66">
        <f t="shared" si="204"/>
        <v>0</v>
      </c>
      <c r="P38" s="67">
        <f t="shared" si="205"/>
        <v>0</v>
      </c>
      <c r="Q38" s="87"/>
      <c r="R38" s="88"/>
      <c r="S38" s="65"/>
      <c r="T38" s="66">
        <f t="shared" si="206"/>
        <v>0</v>
      </c>
      <c r="U38" s="67">
        <f t="shared" si="207"/>
        <v>0</v>
      </c>
      <c r="V38" s="87"/>
      <c r="W38" s="88"/>
      <c r="X38" s="65"/>
      <c r="Y38" s="66">
        <f t="shared" si="208"/>
        <v>0</v>
      </c>
      <c r="Z38" s="67">
        <f t="shared" si="209"/>
        <v>0</v>
      </c>
      <c r="AA38" s="87"/>
      <c r="AB38" s="88"/>
      <c r="AC38" s="65"/>
      <c r="AD38" s="66">
        <f t="shared" si="210"/>
        <v>0</v>
      </c>
      <c r="AE38" s="67">
        <f t="shared" si="211"/>
        <v>0</v>
      </c>
      <c r="AF38" s="87"/>
      <c r="AG38" s="88"/>
      <c r="AH38" s="65"/>
      <c r="AI38" s="66">
        <f t="shared" si="212"/>
        <v>0</v>
      </c>
      <c r="AJ38" s="67">
        <f t="shared" si="213"/>
        <v>0</v>
      </c>
      <c r="AK38" s="87"/>
      <c r="AL38" s="88"/>
      <c r="AM38" s="65"/>
      <c r="AN38" s="66">
        <f t="shared" si="214"/>
        <v>0</v>
      </c>
      <c r="AO38" s="67">
        <f t="shared" si="215"/>
        <v>0</v>
      </c>
      <c r="AP38" s="87"/>
      <c r="AQ38" s="88"/>
      <c r="AR38" s="65"/>
      <c r="AS38" s="66">
        <f t="shared" si="216"/>
        <v>0</v>
      </c>
      <c r="AT38" s="67">
        <f t="shared" si="217"/>
        <v>0</v>
      </c>
      <c r="AU38" s="87"/>
      <c r="AV38" s="88"/>
      <c r="AW38" s="65"/>
      <c r="AX38" s="66">
        <f t="shared" si="218"/>
        <v>0</v>
      </c>
      <c r="AY38" s="67">
        <f t="shared" si="219"/>
        <v>0</v>
      </c>
      <c r="AZ38" s="87"/>
      <c r="BA38" s="88"/>
      <c r="BB38" s="65"/>
      <c r="BC38" s="66">
        <f t="shared" si="220"/>
        <v>0</v>
      </c>
      <c r="BD38" s="67">
        <f t="shared" si="221"/>
        <v>0</v>
      </c>
      <c r="BE38" s="87"/>
      <c r="BF38" s="88"/>
      <c r="BG38" s="65"/>
      <c r="BH38" s="66">
        <f t="shared" si="222"/>
        <v>0</v>
      </c>
      <c r="BI38" s="67">
        <f t="shared" si="223"/>
        <v>0</v>
      </c>
      <c r="BJ38" s="87"/>
      <c r="BK38" s="88"/>
      <c r="BL38" s="65"/>
      <c r="BM38" s="66">
        <f t="shared" si="224"/>
        <v>0</v>
      </c>
      <c r="BN38" s="67">
        <f t="shared" si="225"/>
        <v>0</v>
      </c>
      <c r="BO38" s="87"/>
      <c r="BP38" s="88"/>
      <c r="BQ38" s="65"/>
      <c r="BR38" s="66">
        <f t="shared" si="226"/>
        <v>0</v>
      </c>
      <c r="BS38" s="67">
        <f t="shared" si="227"/>
        <v>0</v>
      </c>
      <c r="BT38" s="87"/>
      <c r="BU38" s="88"/>
      <c r="BV38" s="65"/>
      <c r="BW38" s="66">
        <f t="shared" si="228"/>
        <v>0</v>
      </c>
      <c r="BX38" s="67">
        <f t="shared" si="229"/>
        <v>0</v>
      </c>
      <c r="BY38" s="87"/>
      <c r="BZ38" s="88"/>
      <c r="CA38" s="65"/>
      <c r="CB38" s="66">
        <f t="shared" si="230"/>
        <v>0</v>
      </c>
      <c r="CC38" s="67">
        <f t="shared" si="231"/>
        <v>0</v>
      </c>
    </row>
    <row r="39" spans="1:81" ht="15.6" customHeight="1" x14ac:dyDescent="0.25">
      <c r="A39" s="86"/>
      <c r="B39" s="69"/>
      <c r="C39" s="58"/>
      <c r="D39" s="50" t="s">
        <v>233</v>
      </c>
      <c r="E39" s="260" t="s">
        <v>234</v>
      </c>
      <c r="F39" s="229"/>
      <c r="G39" s="55"/>
      <c r="H39" s="56"/>
      <c r="I39" s="53"/>
      <c r="J39" s="70"/>
      <c r="K39" s="71"/>
      <c r="L39" s="55"/>
      <c r="M39" s="56"/>
      <c r="N39" s="53"/>
      <c r="O39" s="70"/>
      <c r="P39" s="71"/>
      <c r="Q39" s="55"/>
      <c r="R39" s="56"/>
      <c r="S39" s="53"/>
      <c r="T39" s="70"/>
      <c r="U39" s="71"/>
      <c r="V39" s="55"/>
      <c r="W39" s="56"/>
      <c r="X39" s="53"/>
      <c r="Y39" s="70"/>
      <c r="Z39" s="71"/>
      <c r="AA39" s="55"/>
      <c r="AB39" s="56"/>
      <c r="AC39" s="53"/>
      <c r="AD39" s="70"/>
      <c r="AE39" s="71"/>
      <c r="AF39" s="55"/>
      <c r="AG39" s="56"/>
      <c r="AH39" s="53"/>
      <c r="AI39" s="70"/>
      <c r="AJ39" s="71"/>
      <c r="AK39" s="55"/>
      <c r="AL39" s="56"/>
      <c r="AM39" s="53"/>
      <c r="AN39" s="70"/>
      <c r="AO39" s="71"/>
      <c r="AP39" s="55"/>
      <c r="AQ39" s="56"/>
      <c r="AR39" s="53"/>
      <c r="AS39" s="70"/>
      <c r="AT39" s="71"/>
      <c r="AU39" s="55"/>
      <c r="AV39" s="56"/>
      <c r="AW39" s="53"/>
      <c r="AX39" s="70"/>
      <c r="AY39" s="71"/>
      <c r="AZ39" s="55"/>
      <c r="BA39" s="56"/>
      <c r="BB39" s="53"/>
      <c r="BC39" s="70"/>
      <c r="BD39" s="71"/>
      <c r="BE39" s="55"/>
      <c r="BF39" s="56"/>
      <c r="BG39" s="53"/>
      <c r="BH39" s="70"/>
      <c r="BI39" s="71"/>
      <c r="BJ39" s="55"/>
      <c r="BK39" s="56"/>
      <c r="BL39" s="53"/>
      <c r="BM39" s="70"/>
      <c r="BN39" s="71"/>
      <c r="BO39" s="55"/>
      <c r="BP39" s="56"/>
      <c r="BQ39" s="53"/>
      <c r="BR39" s="70"/>
      <c r="BS39" s="71"/>
      <c r="BT39" s="55"/>
      <c r="BU39" s="56"/>
      <c r="BV39" s="53"/>
      <c r="BW39" s="70"/>
      <c r="BX39" s="71"/>
      <c r="BY39" s="55"/>
      <c r="BZ39" s="56"/>
      <c r="CA39" s="53"/>
      <c r="CB39" s="70"/>
      <c r="CC39" s="71"/>
    </row>
    <row r="40" spans="1:81" ht="15.6" customHeight="1" x14ac:dyDescent="0.2">
      <c r="A40" s="59">
        <f t="shared" ref="A40:A46" si="232">SUMIF($I$5:$GT$5,"QTY*Equipment",$I40:$GT40)</f>
        <v>0</v>
      </c>
      <c r="B40" s="60">
        <f t="shared" ref="B40:B46" si="233">SUMIF($I$5:$GT$5,"QTY*Install",$I40:$GT40)</f>
        <v>0</v>
      </c>
      <c r="C40" s="61"/>
      <c r="D40" s="62" t="s">
        <v>235</v>
      </c>
      <c r="E40" s="196" t="s">
        <v>236</v>
      </c>
      <c r="F40" s="228"/>
      <c r="G40" s="87"/>
      <c r="H40" s="88"/>
      <c r="I40" s="65"/>
      <c r="J40" s="66">
        <f t="shared" ref="J40:J46" si="234">I40*G40</f>
        <v>0</v>
      </c>
      <c r="K40" s="67">
        <f t="shared" ref="K40:K46" si="235">I40*H40</f>
        <v>0</v>
      </c>
      <c r="L40" s="87"/>
      <c r="M40" s="88"/>
      <c r="N40" s="65"/>
      <c r="O40" s="66">
        <f t="shared" ref="O40:O46" si="236">N40*L40</f>
        <v>0</v>
      </c>
      <c r="P40" s="67">
        <f t="shared" ref="P40:P46" si="237">N40*M40</f>
        <v>0</v>
      </c>
      <c r="Q40" s="87"/>
      <c r="R40" s="88"/>
      <c r="S40" s="65"/>
      <c r="T40" s="66">
        <f t="shared" ref="T40:T46" si="238">S40*Q40</f>
        <v>0</v>
      </c>
      <c r="U40" s="67">
        <f t="shared" ref="U40:U46" si="239">S40*R40</f>
        <v>0</v>
      </c>
      <c r="V40" s="87"/>
      <c r="W40" s="88"/>
      <c r="X40" s="65"/>
      <c r="Y40" s="66">
        <f t="shared" ref="Y40:Y46" si="240">X40*V40</f>
        <v>0</v>
      </c>
      <c r="Z40" s="67">
        <f t="shared" ref="Z40:Z46" si="241">X40*W40</f>
        <v>0</v>
      </c>
      <c r="AA40" s="87"/>
      <c r="AB40" s="88"/>
      <c r="AC40" s="65"/>
      <c r="AD40" s="66">
        <f t="shared" ref="AD40:AD46" si="242">AC40*AA40</f>
        <v>0</v>
      </c>
      <c r="AE40" s="67">
        <f t="shared" ref="AE40:AE46" si="243">AC40*AB40</f>
        <v>0</v>
      </c>
      <c r="AF40" s="87"/>
      <c r="AG40" s="88"/>
      <c r="AH40" s="65"/>
      <c r="AI40" s="66">
        <f t="shared" ref="AI40:AI46" si="244">AH40*AF40</f>
        <v>0</v>
      </c>
      <c r="AJ40" s="67">
        <f t="shared" ref="AJ40:AJ46" si="245">AH40*AG40</f>
        <v>0</v>
      </c>
      <c r="AK40" s="87"/>
      <c r="AL40" s="88"/>
      <c r="AM40" s="65"/>
      <c r="AN40" s="66">
        <f t="shared" ref="AN40:AN46" si="246">AM40*AK40</f>
        <v>0</v>
      </c>
      <c r="AO40" s="67">
        <f t="shared" ref="AO40:AO46" si="247">AM40*AL40</f>
        <v>0</v>
      </c>
      <c r="AP40" s="87"/>
      <c r="AQ40" s="88"/>
      <c r="AR40" s="65"/>
      <c r="AS40" s="66">
        <f t="shared" ref="AS40:AS46" si="248">AR40*AP40</f>
        <v>0</v>
      </c>
      <c r="AT40" s="67">
        <f t="shared" ref="AT40:AT46" si="249">AR40*AQ40</f>
        <v>0</v>
      </c>
      <c r="AU40" s="87"/>
      <c r="AV40" s="88"/>
      <c r="AW40" s="65"/>
      <c r="AX40" s="66">
        <f t="shared" ref="AX40:AX46" si="250">AW40*AU40</f>
        <v>0</v>
      </c>
      <c r="AY40" s="67">
        <f t="shared" ref="AY40:AY46" si="251">AW40*AV40</f>
        <v>0</v>
      </c>
      <c r="AZ40" s="87"/>
      <c r="BA40" s="88"/>
      <c r="BB40" s="65"/>
      <c r="BC40" s="66">
        <f t="shared" ref="BC40:BC46" si="252">BB40*AZ40</f>
        <v>0</v>
      </c>
      <c r="BD40" s="67">
        <f t="shared" ref="BD40:BD46" si="253">BB40*BA40</f>
        <v>0</v>
      </c>
      <c r="BE40" s="87"/>
      <c r="BF40" s="88"/>
      <c r="BG40" s="65"/>
      <c r="BH40" s="66">
        <f t="shared" ref="BH40:BH46" si="254">BG40*BE40</f>
        <v>0</v>
      </c>
      <c r="BI40" s="67">
        <f t="shared" ref="BI40:BI46" si="255">BG40*BF40</f>
        <v>0</v>
      </c>
      <c r="BJ40" s="87"/>
      <c r="BK40" s="88"/>
      <c r="BL40" s="65"/>
      <c r="BM40" s="66">
        <f t="shared" ref="BM40:BM46" si="256">BL40*BJ40</f>
        <v>0</v>
      </c>
      <c r="BN40" s="67">
        <f t="shared" ref="BN40:BN46" si="257">BL40*BK40</f>
        <v>0</v>
      </c>
      <c r="BO40" s="87"/>
      <c r="BP40" s="88"/>
      <c r="BQ40" s="65"/>
      <c r="BR40" s="66">
        <f t="shared" ref="BR40:BR46" si="258">BQ40*BO40</f>
        <v>0</v>
      </c>
      <c r="BS40" s="67">
        <f t="shared" ref="BS40:BS46" si="259">BQ40*BP40</f>
        <v>0</v>
      </c>
      <c r="BT40" s="87"/>
      <c r="BU40" s="88"/>
      <c r="BV40" s="65"/>
      <c r="BW40" s="66">
        <f t="shared" ref="BW40:BW46" si="260">BV40*BT40</f>
        <v>0</v>
      </c>
      <c r="BX40" s="67">
        <f t="shared" ref="BX40:BX46" si="261">BV40*BU40</f>
        <v>0</v>
      </c>
      <c r="BY40" s="87"/>
      <c r="BZ40" s="88"/>
      <c r="CA40" s="65"/>
      <c r="CB40" s="66">
        <f t="shared" ref="CB40:CB46" si="262">CA40*BY40</f>
        <v>0</v>
      </c>
      <c r="CC40" s="67">
        <f t="shared" ref="CC40:CC46" si="263">CA40*BZ40</f>
        <v>0</v>
      </c>
    </row>
    <row r="41" spans="1:81" ht="15.6" customHeight="1" x14ac:dyDescent="0.2">
      <c r="A41" s="59">
        <f t="shared" si="232"/>
        <v>0</v>
      </c>
      <c r="B41" s="60">
        <f t="shared" si="233"/>
        <v>0</v>
      </c>
      <c r="C41" s="61"/>
      <c r="D41" s="62" t="s">
        <v>237</v>
      </c>
      <c r="E41" s="196" t="s">
        <v>238</v>
      </c>
      <c r="F41" s="228"/>
      <c r="G41" s="87"/>
      <c r="H41" s="88"/>
      <c r="I41" s="65"/>
      <c r="J41" s="66">
        <f t="shared" si="234"/>
        <v>0</v>
      </c>
      <c r="K41" s="67">
        <f t="shared" si="235"/>
        <v>0</v>
      </c>
      <c r="L41" s="87"/>
      <c r="M41" s="88"/>
      <c r="N41" s="65"/>
      <c r="O41" s="66">
        <f t="shared" ref="O41" si="264">N41*L41</f>
        <v>0</v>
      </c>
      <c r="P41" s="67">
        <f t="shared" ref="P41" si="265">N41*M41</f>
        <v>0</v>
      </c>
      <c r="Q41" s="87"/>
      <c r="R41" s="88"/>
      <c r="S41" s="65"/>
      <c r="T41" s="66">
        <f t="shared" ref="T41" si="266">S41*Q41</f>
        <v>0</v>
      </c>
      <c r="U41" s="67">
        <f t="shared" ref="U41" si="267">S41*R41</f>
        <v>0</v>
      </c>
      <c r="V41" s="87"/>
      <c r="W41" s="88"/>
      <c r="X41" s="65"/>
      <c r="Y41" s="66">
        <f t="shared" ref="Y41" si="268">X41*V41</f>
        <v>0</v>
      </c>
      <c r="Z41" s="67">
        <f t="shared" ref="Z41" si="269">X41*W41</f>
        <v>0</v>
      </c>
      <c r="AA41" s="87"/>
      <c r="AB41" s="88"/>
      <c r="AC41" s="65"/>
      <c r="AD41" s="66">
        <f t="shared" ref="AD41" si="270">AC41*AA41</f>
        <v>0</v>
      </c>
      <c r="AE41" s="67">
        <f t="shared" ref="AE41" si="271">AC41*AB41</f>
        <v>0</v>
      </c>
      <c r="AF41" s="87"/>
      <c r="AG41" s="88"/>
      <c r="AH41" s="65"/>
      <c r="AI41" s="66">
        <f t="shared" si="244"/>
        <v>0</v>
      </c>
      <c r="AJ41" s="67">
        <f t="shared" si="245"/>
        <v>0</v>
      </c>
      <c r="AK41" s="87"/>
      <c r="AL41" s="88"/>
      <c r="AM41" s="65"/>
      <c r="AN41" s="66">
        <f t="shared" si="246"/>
        <v>0</v>
      </c>
      <c r="AO41" s="67">
        <f t="shared" si="247"/>
        <v>0</v>
      </c>
      <c r="AP41" s="87"/>
      <c r="AQ41" s="88"/>
      <c r="AR41" s="65"/>
      <c r="AS41" s="66">
        <f t="shared" si="248"/>
        <v>0</v>
      </c>
      <c r="AT41" s="67">
        <f t="shared" si="249"/>
        <v>0</v>
      </c>
      <c r="AU41" s="87"/>
      <c r="AV41" s="88"/>
      <c r="AW41" s="65"/>
      <c r="AX41" s="66">
        <f t="shared" si="250"/>
        <v>0</v>
      </c>
      <c r="AY41" s="67">
        <f t="shared" si="251"/>
        <v>0</v>
      </c>
      <c r="AZ41" s="87"/>
      <c r="BA41" s="88"/>
      <c r="BB41" s="65"/>
      <c r="BC41" s="66">
        <f t="shared" si="252"/>
        <v>0</v>
      </c>
      <c r="BD41" s="67">
        <f t="shared" si="253"/>
        <v>0</v>
      </c>
      <c r="BE41" s="87"/>
      <c r="BF41" s="88"/>
      <c r="BG41" s="65"/>
      <c r="BH41" s="66">
        <f t="shared" si="254"/>
        <v>0</v>
      </c>
      <c r="BI41" s="67">
        <f t="shared" si="255"/>
        <v>0</v>
      </c>
      <c r="BJ41" s="87"/>
      <c r="BK41" s="88"/>
      <c r="BL41" s="65"/>
      <c r="BM41" s="66">
        <f t="shared" si="256"/>
        <v>0</v>
      </c>
      <c r="BN41" s="67">
        <f t="shared" si="257"/>
        <v>0</v>
      </c>
      <c r="BO41" s="87"/>
      <c r="BP41" s="88"/>
      <c r="BQ41" s="65"/>
      <c r="BR41" s="66">
        <f t="shared" si="258"/>
        <v>0</v>
      </c>
      <c r="BS41" s="67">
        <f t="shared" si="259"/>
        <v>0</v>
      </c>
      <c r="BT41" s="87"/>
      <c r="BU41" s="88"/>
      <c r="BV41" s="65"/>
      <c r="BW41" s="66">
        <f t="shared" si="260"/>
        <v>0</v>
      </c>
      <c r="BX41" s="67">
        <f t="shared" si="261"/>
        <v>0</v>
      </c>
      <c r="BY41" s="87"/>
      <c r="BZ41" s="88"/>
      <c r="CA41" s="65"/>
      <c r="CB41" s="66">
        <f t="shared" si="262"/>
        <v>0</v>
      </c>
      <c r="CC41" s="67">
        <f t="shared" si="263"/>
        <v>0</v>
      </c>
    </row>
    <row r="42" spans="1:81" ht="15.6" customHeight="1" x14ac:dyDescent="0.2">
      <c r="A42" s="59">
        <f t="shared" si="232"/>
        <v>0</v>
      </c>
      <c r="B42" s="60">
        <f t="shared" si="233"/>
        <v>0</v>
      </c>
      <c r="C42" s="61"/>
      <c r="D42" s="62" t="s">
        <v>239</v>
      </c>
      <c r="E42" s="196" t="s">
        <v>240</v>
      </c>
      <c r="F42" s="228"/>
      <c r="G42" s="87"/>
      <c r="H42" s="88"/>
      <c r="I42" s="65"/>
      <c r="J42" s="66">
        <f t="shared" si="234"/>
        <v>0</v>
      </c>
      <c r="K42" s="67">
        <f t="shared" si="235"/>
        <v>0</v>
      </c>
      <c r="L42" s="87"/>
      <c r="M42" s="88"/>
      <c r="N42" s="65"/>
      <c r="O42" s="66">
        <f t="shared" si="236"/>
        <v>0</v>
      </c>
      <c r="P42" s="67">
        <f t="shared" si="237"/>
        <v>0</v>
      </c>
      <c r="Q42" s="87"/>
      <c r="R42" s="88"/>
      <c r="S42" s="65"/>
      <c r="T42" s="66">
        <f t="shared" si="238"/>
        <v>0</v>
      </c>
      <c r="U42" s="67">
        <f t="shared" si="239"/>
        <v>0</v>
      </c>
      <c r="V42" s="87"/>
      <c r="W42" s="88"/>
      <c r="X42" s="65"/>
      <c r="Y42" s="66">
        <f t="shared" si="240"/>
        <v>0</v>
      </c>
      <c r="Z42" s="67">
        <f t="shared" si="241"/>
        <v>0</v>
      </c>
      <c r="AA42" s="87"/>
      <c r="AB42" s="88"/>
      <c r="AC42" s="65"/>
      <c r="AD42" s="66">
        <f t="shared" si="242"/>
        <v>0</v>
      </c>
      <c r="AE42" s="67">
        <f t="shared" si="243"/>
        <v>0</v>
      </c>
      <c r="AF42" s="87"/>
      <c r="AG42" s="88"/>
      <c r="AH42" s="65"/>
      <c r="AI42" s="66">
        <f t="shared" si="244"/>
        <v>0</v>
      </c>
      <c r="AJ42" s="67">
        <f t="shared" si="245"/>
        <v>0</v>
      </c>
      <c r="AK42" s="87"/>
      <c r="AL42" s="88"/>
      <c r="AM42" s="65"/>
      <c r="AN42" s="66">
        <f t="shared" si="246"/>
        <v>0</v>
      </c>
      <c r="AO42" s="67">
        <f t="shared" si="247"/>
        <v>0</v>
      </c>
      <c r="AP42" s="87"/>
      <c r="AQ42" s="88"/>
      <c r="AR42" s="65"/>
      <c r="AS42" s="66">
        <f t="shared" si="248"/>
        <v>0</v>
      </c>
      <c r="AT42" s="67">
        <f t="shared" si="249"/>
        <v>0</v>
      </c>
      <c r="AU42" s="87"/>
      <c r="AV42" s="88"/>
      <c r="AW42" s="65"/>
      <c r="AX42" s="66">
        <f t="shared" si="250"/>
        <v>0</v>
      </c>
      <c r="AY42" s="67">
        <f t="shared" si="251"/>
        <v>0</v>
      </c>
      <c r="AZ42" s="87"/>
      <c r="BA42" s="88"/>
      <c r="BB42" s="65"/>
      <c r="BC42" s="66">
        <f t="shared" si="252"/>
        <v>0</v>
      </c>
      <c r="BD42" s="67">
        <f t="shared" si="253"/>
        <v>0</v>
      </c>
      <c r="BE42" s="87"/>
      <c r="BF42" s="88"/>
      <c r="BG42" s="65"/>
      <c r="BH42" s="66">
        <f t="shared" si="254"/>
        <v>0</v>
      </c>
      <c r="BI42" s="67">
        <f t="shared" si="255"/>
        <v>0</v>
      </c>
      <c r="BJ42" s="87"/>
      <c r="BK42" s="88"/>
      <c r="BL42" s="65"/>
      <c r="BM42" s="66">
        <f t="shared" si="256"/>
        <v>0</v>
      </c>
      <c r="BN42" s="67">
        <f t="shared" si="257"/>
        <v>0</v>
      </c>
      <c r="BO42" s="87"/>
      <c r="BP42" s="88"/>
      <c r="BQ42" s="65"/>
      <c r="BR42" s="66">
        <f t="shared" si="258"/>
        <v>0</v>
      </c>
      <c r="BS42" s="67">
        <f t="shared" si="259"/>
        <v>0</v>
      </c>
      <c r="BT42" s="87"/>
      <c r="BU42" s="88"/>
      <c r="BV42" s="65"/>
      <c r="BW42" s="66">
        <f t="shared" si="260"/>
        <v>0</v>
      </c>
      <c r="BX42" s="67">
        <f t="shared" si="261"/>
        <v>0</v>
      </c>
      <c r="BY42" s="87"/>
      <c r="BZ42" s="88"/>
      <c r="CA42" s="65"/>
      <c r="CB42" s="66">
        <f t="shared" si="262"/>
        <v>0</v>
      </c>
      <c r="CC42" s="67">
        <f t="shared" si="263"/>
        <v>0</v>
      </c>
    </row>
    <row r="43" spans="1:81" ht="15.6" customHeight="1" x14ac:dyDescent="0.2">
      <c r="A43" s="59">
        <f t="shared" si="232"/>
        <v>0</v>
      </c>
      <c r="B43" s="60">
        <f t="shared" si="233"/>
        <v>0</v>
      </c>
      <c r="C43" s="61"/>
      <c r="D43" s="62" t="s">
        <v>241</v>
      </c>
      <c r="E43" s="196" t="s">
        <v>242</v>
      </c>
      <c r="F43" s="228"/>
      <c r="G43" s="87"/>
      <c r="H43" s="88"/>
      <c r="I43" s="65"/>
      <c r="J43" s="66">
        <f t="shared" si="234"/>
        <v>0</v>
      </c>
      <c r="K43" s="67">
        <f t="shared" si="235"/>
        <v>0</v>
      </c>
      <c r="L43" s="87"/>
      <c r="M43" s="88"/>
      <c r="N43" s="65"/>
      <c r="O43" s="66">
        <f t="shared" si="236"/>
        <v>0</v>
      </c>
      <c r="P43" s="67">
        <f t="shared" si="237"/>
        <v>0</v>
      </c>
      <c r="Q43" s="87"/>
      <c r="R43" s="88"/>
      <c r="S43" s="65"/>
      <c r="T43" s="66">
        <f t="shared" si="238"/>
        <v>0</v>
      </c>
      <c r="U43" s="67">
        <f t="shared" si="239"/>
        <v>0</v>
      </c>
      <c r="V43" s="87"/>
      <c r="W43" s="88"/>
      <c r="X43" s="65"/>
      <c r="Y43" s="66">
        <f t="shared" si="240"/>
        <v>0</v>
      </c>
      <c r="Z43" s="67">
        <f t="shared" si="241"/>
        <v>0</v>
      </c>
      <c r="AA43" s="87"/>
      <c r="AB43" s="88"/>
      <c r="AC43" s="65"/>
      <c r="AD43" s="66">
        <f t="shared" si="242"/>
        <v>0</v>
      </c>
      <c r="AE43" s="67">
        <f t="shared" si="243"/>
        <v>0</v>
      </c>
      <c r="AF43" s="87"/>
      <c r="AG43" s="88"/>
      <c r="AH43" s="65"/>
      <c r="AI43" s="66">
        <f t="shared" si="244"/>
        <v>0</v>
      </c>
      <c r="AJ43" s="67">
        <f t="shared" si="245"/>
        <v>0</v>
      </c>
      <c r="AK43" s="87"/>
      <c r="AL43" s="88"/>
      <c r="AM43" s="65"/>
      <c r="AN43" s="66">
        <f t="shared" si="246"/>
        <v>0</v>
      </c>
      <c r="AO43" s="67">
        <f t="shared" si="247"/>
        <v>0</v>
      </c>
      <c r="AP43" s="87"/>
      <c r="AQ43" s="88"/>
      <c r="AR43" s="65"/>
      <c r="AS43" s="66">
        <f t="shared" si="248"/>
        <v>0</v>
      </c>
      <c r="AT43" s="67">
        <f t="shared" si="249"/>
        <v>0</v>
      </c>
      <c r="AU43" s="87"/>
      <c r="AV43" s="88"/>
      <c r="AW43" s="65"/>
      <c r="AX43" s="66">
        <f t="shared" si="250"/>
        <v>0</v>
      </c>
      <c r="AY43" s="67">
        <f t="shared" si="251"/>
        <v>0</v>
      </c>
      <c r="AZ43" s="87"/>
      <c r="BA43" s="88"/>
      <c r="BB43" s="65"/>
      <c r="BC43" s="66">
        <f t="shared" si="252"/>
        <v>0</v>
      </c>
      <c r="BD43" s="67">
        <f t="shared" si="253"/>
        <v>0</v>
      </c>
      <c r="BE43" s="87"/>
      <c r="BF43" s="88"/>
      <c r="BG43" s="65"/>
      <c r="BH43" s="66">
        <f t="shared" si="254"/>
        <v>0</v>
      </c>
      <c r="BI43" s="67">
        <f t="shared" si="255"/>
        <v>0</v>
      </c>
      <c r="BJ43" s="87"/>
      <c r="BK43" s="88"/>
      <c r="BL43" s="65"/>
      <c r="BM43" s="66">
        <f t="shared" si="256"/>
        <v>0</v>
      </c>
      <c r="BN43" s="67">
        <f t="shared" si="257"/>
        <v>0</v>
      </c>
      <c r="BO43" s="87"/>
      <c r="BP43" s="88"/>
      <c r="BQ43" s="65"/>
      <c r="BR43" s="66">
        <f t="shared" si="258"/>
        <v>0</v>
      </c>
      <c r="BS43" s="67">
        <f t="shared" si="259"/>
        <v>0</v>
      </c>
      <c r="BT43" s="87"/>
      <c r="BU43" s="88"/>
      <c r="BV43" s="65"/>
      <c r="BW43" s="66">
        <f t="shared" si="260"/>
        <v>0</v>
      </c>
      <c r="BX43" s="67">
        <f t="shared" si="261"/>
        <v>0</v>
      </c>
      <c r="BY43" s="87"/>
      <c r="BZ43" s="88"/>
      <c r="CA43" s="65"/>
      <c r="CB43" s="66">
        <f t="shared" si="262"/>
        <v>0</v>
      </c>
      <c r="CC43" s="67">
        <f t="shared" si="263"/>
        <v>0</v>
      </c>
    </row>
    <row r="44" spans="1:81" ht="15.6" customHeight="1" x14ac:dyDescent="0.2">
      <c r="A44" s="59">
        <f t="shared" si="232"/>
        <v>0</v>
      </c>
      <c r="B44" s="60">
        <f t="shared" si="233"/>
        <v>0</v>
      </c>
      <c r="C44" s="61"/>
      <c r="D44" s="62" t="s">
        <v>243</v>
      </c>
      <c r="E44" s="68"/>
      <c r="F44" s="228"/>
      <c r="G44" s="87"/>
      <c r="H44" s="88"/>
      <c r="I44" s="65"/>
      <c r="J44" s="66">
        <f t="shared" si="234"/>
        <v>0</v>
      </c>
      <c r="K44" s="67">
        <f t="shared" si="235"/>
        <v>0</v>
      </c>
      <c r="L44" s="87"/>
      <c r="M44" s="88"/>
      <c r="N44" s="65"/>
      <c r="O44" s="66">
        <f t="shared" si="236"/>
        <v>0</v>
      </c>
      <c r="P44" s="67">
        <f t="shared" si="237"/>
        <v>0</v>
      </c>
      <c r="Q44" s="87"/>
      <c r="R44" s="88"/>
      <c r="S44" s="65"/>
      <c r="T44" s="66">
        <f t="shared" si="238"/>
        <v>0</v>
      </c>
      <c r="U44" s="67">
        <f t="shared" si="239"/>
        <v>0</v>
      </c>
      <c r="V44" s="87"/>
      <c r="W44" s="88"/>
      <c r="X44" s="65"/>
      <c r="Y44" s="66">
        <f t="shared" si="240"/>
        <v>0</v>
      </c>
      <c r="Z44" s="67">
        <f t="shared" si="241"/>
        <v>0</v>
      </c>
      <c r="AA44" s="87"/>
      <c r="AB44" s="88"/>
      <c r="AC44" s="65"/>
      <c r="AD44" s="66">
        <f t="shared" si="242"/>
        <v>0</v>
      </c>
      <c r="AE44" s="67">
        <f t="shared" si="243"/>
        <v>0</v>
      </c>
      <c r="AF44" s="87"/>
      <c r="AG44" s="88"/>
      <c r="AH44" s="65"/>
      <c r="AI44" s="66">
        <f t="shared" si="244"/>
        <v>0</v>
      </c>
      <c r="AJ44" s="67">
        <f t="shared" si="245"/>
        <v>0</v>
      </c>
      <c r="AK44" s="87"/>
      <c r="AL44" s="88"/>
      <c r="AM44" s="65"/>
      <c r="AN44" s="66">
        <f t="shared" si="246"/>
        <v>0</v>
      </c>
      <c r="AO44" s="67">
        <f t="shared" si="247"/>
        <v>0</v>
      </c>
      <c r="AP44" s="87"/>
      <c r="AQ44" s="88"/>
      <c r="AR44" s="65"/>
      <c r="AS44" s="66">
        <f t="shared" si="248"/>
        <v>0</v>
      </c>
      <c r="AT44" s="67">
        <f t="shared" si="249"/>
        <v>0</v>
      </c>
      <c r="AU44" s="87"/>
      <c r="AV44" s="88"/>
      <c r="AW44" s="65"/>
      <c r="AX44" s="66">
        <f t="shared" si="250"/>
        <v>0</v>
      </c>
      <c r="AY44" s="67">
        <f t="shared" si="251"/>
        <v>0</v>
      </c>
      <c r="AZ44" s="87"/>
      <c r="BA44" s="88"/>
      <c r="BB44" s="65"/>
      <c r="BC44" s="66">
        <f t="shared" si="252"/>
        <v>0</v>
      </c>
      <c r="BD44" s="67">
        <f t="shared" si="253"/>
        <v>0</v>
      </c>
      <c r="BE44" s="87"/>
      <c r="BF44" s="88"/>
      <c r="BG44" s="65"/>
      <c r="BH44" s="66">
        <f t="shared" si="254"/>
        <v>0</v>
      </c>
      <c r="BI44" s="67">
        <f t="shared" si="255"/>
        <v>0</v>
      </c>
      <c r="BJ44" s="87"/>
      <c r="BK44" s="88"/>
      <c r="BL44" s="65"/>
      <c r="BM44" s="66">
        <f t="shared" si="256"/>
        <v>0</v>
      </c>
      <c r="BN44" s="67">
        <f t="shared" si="257"/>
        <v>0</v>
      </c>
      <c r="BO44" s="87"/>
      <c r="BP44" s="88"/>
      <c r="BQ44" s="65"/>
      <c r="BR44" s="66">
        <f t="shared" si="258"/>
        <v>0</v>
      </c>
      <c r="BS44" s="67">
        <f t="shared" si="259"/>
        <v>0</v>
      </c>
      <c r="BT44" s="87"/>
      <c r="BU44" s="88"/>
      <c r="BV44" s="65"/>
      <c r="BW44" s="66">
        <f t="shared" si="260"/>
        <v>0</v>
      </c>
      <c r="BX44" s="67">
        <f t="shared" si="261"/>
        <v>0</v>
      </c>
      <c r="BY44" s="87"/>
      <c r="BZ44" s="88"/>
      <c r="CA44" s="65"/>
      <c r="CB44" s="66">
        <f t="shared" si="262"/>
        <v>0</v>
      </c>
      <c r="CC44" s="67">
        <f t="shared" si="263"/>
        <v>0</v>
      </c>
    </row>
    <row r="45" spans="1:81" ht="15.6" customHeight="1" x14ac:dyDescent="0.2">
      <c r="A45" s="59">
        <f t="shared" si="232"/>
        <v>0</v>
      </c>
      <c r="B45" s="60">
        <f t="shared" si="233"/>
        <v>0</v>
      </c>
      <c r="C45" s="61"/>
      <c r="D45" s="62" t="s">
        <v>244</v>
      </c>
      <c r="E45" s="68"/>
      <c r="F45" s="228"/>
      <c r="G45" s="87"/>
      <c r="H45" s="88"/>
      <c r="I45" s="65"/>
      <c r="J45" s="66">
        <f t="shared" si="234"/>
        <v>0</v>
      </c>
      <c r="K45" s="67">
        <f t="shared" si="235"/>
        <v>0</v>
      </c>
      <c r="L45" s="87"/>
      <c r="M45" s="88"/>
      <c r="N45" s="65"/>
      <c r="O45" s="66">
        <f t="shared" si="236"/>
        <v>0</v>
      </c>
      <c r="P45" s="67">
        <f t="shared" si="237"/>
        <v>0</v>
      </c>
      <c r="Q45" s="87"/>
      <c r="R45" s="88"/>
      <c r="S45" s="65"/>
      <c r="T45" s="66">
        <f t="shared" si="238"/>
        <v>0</v>
      </c>
      <c r="U45" s="67">
        <f t="shared" si="239"/>
        <v>0</v>
      </c>
      <c r="V45" s="87"/>
      <c r="W45" s="88"/>
      <c r="X45" s="65"/>
      <c r="Y45" s="66">
        <f t="shared" si="240"/>
        <v>0</v>
      </c>
      <c r="Z45" s="67">
        <f t="shared" si="241"/>
        <v>0</v>
      </c>
      <c r="AA45" s="87"/>
      <c r="AB45" s="88"/>
      <c r="AC45" s="65"/>
      <c r="AD45" s="66">
        <f t="shared" si="242"/>
        <v>0</v>
      </c>
      <c r="AE45" s="67">
        <f t="shared" si="243"/>
        <v>0</v>
      </c>
      <c r="AF45" s="87"/>
      <c r="AG45" s="88"/>
      <c r="AH45" s="65"/>
      <c r="AI45" s="66">
        <f t="shared" si="244"/>
        <v>0</v>
      </c>
      <c r="AJ45" s="67">
        <f t="shared" si="245"/>
        <v>0</v>
      </c>
      <c r="AK45" s="87"/>
      <c r="AL45" s="88"/>
      <c r="AM45" s="65"/>
      <c r="AN45" s="66">
        <f t="shared" si="246"/>
        <v>0</v>
      </c>
      <c r="AO45" s="67">
        <f t="shared" si="247"/>
        <v>0</v>
      </c>
      <c r="AP45" s="87"/>
      <c r="AQ45" s="88"/>
      <c r="AR45" s="65"/>
      <c r="AS45" s="66">
        <f t="shared" si="248"/>
        <v>0</v>
      </c>
      <c r="AT45" s="67">
        <f t="shared" si="249"/>
        <v>0</v>
      </c>
      <c r="AU45" s="87"/>
      <c r="AV45" s="88"/>
      <c r="AW45" s="65"/>
      <c r="AX45" s="66">
        <f t="shared" si="250"/>
        <v>0</v>
      </c>
      <c r="AY45" s="67">
        <f t="shared" si="251"/>
        <v>0</v>
      </c>
      <c r="AZ45" s="87"/>
      <c r="BA45" s="88"/>
      <c r="BB45" s="65"/>
      <c r="BC45" s="66">
        <f t="shared" si="252"/>
        <v>0</v>
      </c>
      <c r="BD45" s="67">
        <f t="shared" si="253"/>
        <v>0</v>
      </c>
      <c r="BE45" s="87"/>
      <c r="BF45" s="88"/>
      <c r="BG45" s="65"/>
      <c r="BH45" s="66">
        <f t="shared" si="254"/>
        <v>0</v>
      </c>
      <c r="BI45" s="67">
        <f t="shared" si="255"/>
        <v>0</v>
      </c>
      <c r="BJ45" s="87"/>
      <c r="BK45" s="88"/>
      <c r="BL45" s="65"/>
      <c r="BM45" s="66">
        <f t="shared" si="256"/>
        <v>0</v>
      </c>
      <c r="BN45" s="67">
        <f t="shared" si="257"/>
        <v>0</v>
      </c>
      <c r="BO45" s="87"/>
      <c r="BP45" s="88"/>
      <c r="BQ45" s="65"/>
      <c r="BR45" s="66">
        <f t="shared" si="258"/>
        <v>0</v>
      </c>
      <c r="BS45" s="67">
        <f t="shared" si="259"/>
        <v>0</v>
      </c>
      <c r="BT45" s="87"/>
      <c r="BU45" s="88"/>
      <c r="BV45" s="65"/>
      <c r="BW45" s="66">
        <f t="shared" si="260"/>
        <v>0</v>
      </c>
      <c r="BX45" s="67">
        <f t="shared" si="261"/>
        <v>0</v>
      </c>
      <c r="BY45" s="87"/>
      <c r="BZ45" s="88"/>
      <c r="CA45" s="65"/>
      <c r="CB45" s="66">
        <f t="shared" si="262"/>
        <v>0</v>
      </c>
      <c r="CC45" s="67">
        <f t="shared" si="263"/>
        <v>0</v>
      </c>
    </row>
    <row r="46" spans="1:81" ht="15.6" customHeight="1" x14ac:dyDescent="0.2">
      <c r="A46" s="59">
        <f t="shared" si="232"/>
        <v>0</v>
      </c>
      <c r="B46" s="60">
        <f t="shared" si="233"/>
        <v>0</v>
      </c>
      <c r="C46" s="61"/>
      <c r="D46" s="62" t="s">
        <v>245</v>
      </c>
      <c r="E46" s="68"/>
      <c r="F46" s="228"/>
      <c r="G46" s="87"/>
      <c r="H46" s="88"/>
      <c r="I46" s="65"/>
      <c r="J46" s="66">
        <f t="shared" si="234"/>
        <v>0</v>
      </c>
      <c r="K46" s="67">
        <f t="shared" si="235"/>
        <v>0</v>
      </c>
      <c r="L46" s="87"/>
      <c r="M46" s="88"/>
      <c r="N46" s="65"/>
      <c r="O46" s="66">
        <f t="shared" si="236"/>
        <v>0</v>
      </c>
      <c r="P46" s="67">
        <f t="shared" si="237"/>
        <v>0</v>
      </c>
      <c r="Q46" s="87"/>
      <c r="R46" s="88"/>
      <c r="S46" s="65"/>
      <c r="T46" s="66">
        <f t="shared" si="238"/>
        <v>0</v>
      </c>
      <c r="U46" s="67">
        <f t="shared" si="239"/>
        <v>0</v>
      </c>
      <c r="V46" s="87"/>
      <c r="W46" s="88"/>
      <c r="X46" s="65"/>
      <c r="Y46" s="66">
        <f t="shared" si="240"/>
        <v>0</v>
      </c>
      <c r="Z46" s="67">
        <f t="shared" si="241"/>
        <v>0</v>
      </c>
      <c r="AA46" s="87"/>
      <c r="AB46" s="88"/>
      <c r="AC46" s="65"/>
      <c r="AD46" s="66">
        <f t="shared" si="242"/>
        <v>0</v>
      </c>
      <c r="AE46" s="67">
        <f t="shared" si="243"/>
        <v>0</v>
      </c>
      <c r="AF46" s="87"/>
      <c r="AG46" s="88"/>
      <c r="AH46" s="65"/>
      <c r="AI46" s="66">
        <f t="shared" si="244"/>
        <v>0</v>
      </c>
      <c r="AJ46" s="67">
        <f t="shared" si="245"/>
        <v>0</v>
      </c>
      <c r="AK46" s="87"/>
      <c r="AL46" s="88"/>
      <c r="AM46" s="65"/>
      <c r="AN46" s="66">
        <f t="shared" si="246"/>
        <v>0</v>
      </c>
      <c r="AO46" s="67">
        <f t="shared" si="247"/>
        <v>0</v>
      </c>
      <c r="AP46" s="87"/>
      <c r="AQ46" s="88"/>
      <c r="AR46" s="65"/>
      <c r="AS46" s="66">
        <f t="shared" si="248"/>
        <v>0</v>
      </c>
      <c r="AT46" s="67">
        <f t="shared" si="249"/>
        <v>0</v>
      </c>
      <c r="AU46" s="87"/>
      <c r="AV46" s="88"/>
      <c r="AW46" s="65"/>
      <c r="AX46" s="66">
        <f t="shared" si="250"/>
        <v>0</v>
      </c>
      <c r="AY46" s="67">
        <f t="shared" si="251"/>
        <v>0</v>
      </c>
      <c r="AZ46" s="87"/>
      <c r="BA46" s="88"/>
      <c r="BB46" s="65"/>
      <c r="BC46" s="66">
        <f t="shared" si="252"/>
        <v>0</v>
      </c>
      <c r="BD46" s="67">
        <f t="shared" si="253"/>
        <v>0</v>
      </c>
      <c r="BE46" s="87"/>
      <c r="BF46" s="88"/>
      <c r="BG46" s="65"/>
      <c r="BH46" s="66">
        <f t="shared" si="254"/>
        <v>0</v>
      </c>
      <c r="BI46" s="67">
        <f t="shared" si="255"/>
        <v>0</v>
      </c>
      <c r="BJ46" s="87"/>
      <c r="BK46" s="88"/>
      <c r="BL46" s="65"/>
      <c r="BM46" s="66">
        <f t="shared" si="256"/>
        <v>0</v>
      </c>
      <c r="BN46" s="67">
        <f t="shared" si="257"/>
        <v>0</v>
      </c>
      <c r="BO46" s="87"/>
      <c r="BP46" s="88"/>
      <c r="BQ46" s="65"/>
      <c r="BR46" s="66">
        <f t="shared" si="258"/>
        <v>0</v>
      </c>
      <c r="BS46" s="67">
        <f t="shared" si="259"/>
        <v>0</v>
      </c>
      <c r="BT46" s="87"/>
      <c r="BU46" s="88"/>
      <c r="BV46" s="65"/>
      <c r="BW46" s="66">
        <f t="shared" si="260"/>
        <v>0</v>
      </c>
      <c r="BX46" s="67">
        <f t="shared" si="261"/>
        <v>0</v>
      </c>
      <c r="BY46" s="87"/>
      <c r="BZ46" s="88"/>
      <c r="CA46" s="65"/>
      <c r="CB46" s="66">
        <f t="shared" si="262"/>
        <v>0</v>
      </c>
      <c r="CC46" s="67">
        <f t="shared" si="263"/>
        <v>0</v>
      </c>
    </row>
    <row r="47" spans="1:81" ht="15.6" customHeight="1" x14ac:dyDescent="0.25">
      <c r="A47" s="86"/>
      <c r="B47" s="69"/>
      <c r="C47" s="58"/>
      <c r="D47" s="50" t="s">
        <v>246</v>
      </c>
      <c r="E47" s="260" t="s">
        <v>247</v>
      </c>
      <c r="F47" s="229"/>
      <c r="G47" s="55"/>
      <c r="H47" s="56"/>
      <c r="I47" s="53"/>
      <c r="J47" s="70"/>
      <c r="K47" s="71"/>
      <c r="L47" s="55"/>
      <c r="M47" s="56"/>
      <c r="N47" s="53"/>
      <c r="O47" s="70"/>
      <c r="P47" s="71"/>
      <c r="Q47" s="55"/>
      <c r="R47" s="56"/>
      <c r="S47" s="53"/>
      <c r="T47" s="56"/>
      <c r="U47" s="57"/>
      <c r="V47" s="55"/>
      <c r="W47" s="56"/>
      <c r="X47" s="53"/>
      <c r="Y47" s="70"/>
      <c r="Z47" s="71"/>
      <c r="AA47" s="55"/>
      <c r="AB47" s="56"/>
      <c r="AC47" s="53"/>
      <c r="AD47" s="70"/>
      <c r="AE47" s="71"/>
      <c r="AF47" s="55"/>
      <c r="AG47" s="56"/>
      <c r="AH47" s="53"/>
      <c r="AI47" s="70"/>
      <c r="AJ47" s="71"/>
      <c r="AK47" s="55"/>
      <c r="AL47" s="56"/>
      <c r="AM47" s="53"/>
      <c r="AN47" s="70"/>
      <c r="AO47" s="71"/>
      <c r="AP47" s="55"/>
      <c r="AQ47" s="56"/>
      <c r="AR47" s="53"/>
      <c r="AS47" s="56"/>
      <c r="AT47" s="57"/>
      <c r="AU47" s="55"/>
      <c r="AV47" s="56"/>
      <c r="AW47" s="53"/>
      <c r="AX47" s="70"/>
      <c r="AY47" s="71"/>
      <c r="AZ47" s="55"/>
      <c r="BA47" s="56"/>
      <c r="BB47" s="53"/>
      <c r="BC47" s="70"/>
      <c r="BD47" s="71"/>
      <c r="BE47" s="55"/>
      <c r="BF47" s="56"/>
      <c r="BG47" s="53"/>
      <c r="BH47" s="70"/>
      <c r="BI47" s="71"/>
      <c r="BJ47" s="55"/>
      <c r="BK47" s="56"/>
      <c r="BL47" s="53"/>
      <c r="BM47" s="70"/>
      <c r="BN47" s="71"/>
      <c r="BO47" s="55"/>
      <c r="BP47" s="56"/>
      <c r="BQ47" s="53"/>
      <c r="BR47" s="56"/>
      <c r="BS47" s="57"/>
      <c r="BT47" s="55"/>
      <c r="BU47" s="56"/>
      <c r="BV47" s="53"/>
      <c r="BW47" s="70"/>
      <c r="BX47" s="71"/>
      <c r="BY47" s="55"/>
      <c r="BZ47" s="56"/>
      <c r="CA47" s="53"/>
      <c r="CB47" s="70"/>
      <c r="CC47" s="71"/>
    </row>
    <row r="48" spans="1:81" ht="15.6" customHeight="1" x14ac:dyDescent="0.2">
      <c r="A48" s="59">
        <f t="shared" ref="A48:A55" si="272">SUMIF($I$5:$GT$5,"QTY*Equipment",$I48:$GT48)</f>
        <v>0</v>
      </c>
      <c r="B48" s="60">
        <f t="shared" ref="B48:B55" si="273">SUMIF($I$5:$GT$5,"QTY*Install",$I48:$GT48)</f>
        <v>0</v>
      </c>
      <c r="C48" s="61"/>
      <c r="D48" s="62" t="s">
        <v>248</v>
      </c>
      <c r="E48" s="196" t="s">
        <v>249</v>
      </c>
      <c r="F48" s="228"/>
      <c r="G48" s="87"/>
      <c r="H48" s="88"/>
      <c r="I48" s="65"/>
      <c r="J48" s="66">
        <f t="shared" ref="J48:J55" si="274">I48*G48</f>
        <v>0</v>
      </c>
      <c r="K48" s="67">
        <f t="shared" ref="K48:K55" si="275">I48*H48</f>
        <v>0</v>
      </c>
      <c r="L48" s="87"/>
      <c r="M48" s="88"/>
      <c r="N48" s="65"/>
      <c r="O48" s="66">
        <f t="shared" ref="O48:O55" si="276">N48*L48</f>
        <v>0</v>
      </c>
      <c r="P48" s="67">
        <f t="shared" ref="P48:P55" si="277">N48*M48</f>
        <v>0</v>
      </c>
      <c r="Q48" s="87"/>
      <c r="R48" s="88"/>
      <c r="S48" s="65"/>
      <c r="T48" s="66">
        <f t="shared" ref="T48:T55" si="278">S48*Q48</f>
        <v>0</v>
      </c>
      <c r="U48" s="67">
        <f t="shared" ref="U48:U55" si="279">S48*R48</f>
        <v>0</v>
      </c>
      <c r="V48" s="87"/>
      <c r="W48" s="88"/>
      <c r="X48" s="65"/>
      <c r="Y48" s="66">
        <f t="shared" ref="Y48:Y55" si="280">X48*V48</f>
        <v>0</v>
      </c>
      <c r="Z48" s="67">
        <f t="shared" ref="Z48:Z55" si="281">X48*W48</f>
        <v>0</v>
      </c>
      <c r="AA48" s="87"/>
      <c r="AB48" s="88"/>
      <c r="AC48" s="65"/>
      <c r="AD48" s="66">
        <f t="shared" ref="AD48:AD55" si="282">AC48*AA48</f>
        <v>0</v>
      </c>
      <c r="AE48" s="67">
        <f t="shared" ref="AE48:AE55" si="283">AC48*AB48</f>
        <v>0</v>
      </c>
      <c r="AF48" s="87"/>
      <c r="AG48" s="88"/>
      <c r="AH48" s="65"/>
      <c r="AI48" s="66">
        <f t="shared" ref="AI48:AI55" si="284">AH48*AF48</f>
        <v>0</v>
      </c>
      <c r="AJ48" s="67">
        <f t="shared" ref="AJ48:AJ55" si="285">AH48*AG48</f>
        <v>0</v>
      </c>
      <c r="AK48" s="87"/>
      <c r="AL48" s="88"/>
      <c r="AM48" s="65"/>
      <c r="AN48" s="66">
        <f t="shared" ref="AN48:AN55" si="286">AM48*AK48</f>
        <v>0</v>
      </c>
      <c r="AO48" s="67">
        <f t="shared" ref="AO48:AO55" si="287">AM48*AL48</f>
        <v>0</v>
      </c>
      <c r="AP48" s="87"/>
      <c r="AQ48" s="88"/>
      <c r="AR48" s="65"/>
      <c r="AS48" s="66">
        <f t="shared" ref="AS48:AS55" si="288">AR48*AP48</f>
        <v>0</v>
      </c>
      <c r="AT48" s="67">
        <f t="shared" ref="AT48:AT55" si="289">AR48*AQ48</f>
        <v>0</v>
      </c>
      <c r="AU48" s="87"/>
      <c r="AV48" s="88"/>
      <c r="AW48" s="65"/>
      <c r="AX48" s="66">
        <f t="shared" ref="AX48:AX55" si="290">AW48*AU48</f>
        <v>0</v>
      </c>
      <c r="AY48" s="67">
        <f t="shared" ref="AY48:AY55" si="291">AW48*AV48</f>
        <v>0</v>
      </c>
      <c r="AZ48" s="87"/>
      <c r="BA48" s="88"/>
      <c r="BB48" s="65"/>
      <c r="BC48" s="66">
        <f t="shared" ref="BC48:BC55" si="292">BB48*AZ48</f>
        <v>0</v>
      </c>
      <c r="BD48" s="67">
        <f t="shared" ref="BD48:BD55" si="293">BB48*BA48</f>
        <v>0</v>
      </c>
      <c r="BE48" s="87"/>
      <c r="BF48" s="88"/>
      <c r="BG48" s="65"/>
      <c r="BH48" s="66">
        <f t="shared" ref="BH48:BH55" si="294">BG48*BE48</f>
        <v>0</v>
      </c>
      <c r="BI48" s="67">
        <f t="shared" ref="BI48:BI55" si="295">BG48*BF48</f>
        <v>0</v>
      </c>
      <c r="BJ48" s="87"/>
      <c r="BK48" s="88"/>
      <c r="BL48" s="65"/>
      <c r="BM48" s="66">
        <f t="shared" ref="BM48:BM55" si="296">BL48*BJ48</f>
        <v>0</v>
      </c>
      <c r="BN48" s="67">
        <f t="shared" ref="BN48:BN55" si="297">BL48*BK48</f>
        <v>0</v>
      </c>
      <c r="BO48" s="87"/>
      <c r="BP48" s="88"/>
      <c r="BQ48" s="65"/>
      <c r="BR48" s="66">
        <f t="shared" ref="BR48:BR55" si="298">BQ48*BO48</f>
        <v>0</v>
      </c>
      <c r="BS48" s="67">
        <f t="shared" ref="BS48:BS55" si="299">BQ48*BP48</f>
        <v>0</v>
      </c>
      <c r="BT48" s="87"/>
      <c r="BU48" s="88"/>
      <c r="BV48" s="65"/>
      <c r="BW48" s="66">
        <f t="shared" ref="BW48:BW55" si="300">BV48*BT48</f>
        <v>0</v>
      </c>
      <c r="BX48" s="67">
        <f t="shared" ref="BX48:BX55" si="301">BV48*BU48</f>
        <v>0</v>
      </c>
      <c r="BY48" s="87"/>
      <c r="BZ48" s="88"/>
      <c r="CA48" s="65"/>
      <c r="CB48" s="66">
        <f t="shared" ref="CB48:CB55" si="302">CA48*BY48</f>
        <v>0</v>
      </c>
      <c r="CC48" s="67">
        <f t="shared" ref="CC48:CC55" si="303">CA48*BZ48</f>
        <v>0</v>
      </c>
    </row>
    <row r="49" spans="1:81" ht="15.6" customHeight="1" x14ac:dyDescent="0.2">
      <c r="A49" s="59">
        <f t="shared" si="272"/>
        <v>0</v>
      </c>
      <c r="B49" s="60">
        <f t="shared" si="273"/>
        <v>0</v>
      </c>
      <c r="C49" s="61"/>
      <c r="D49" s="62" t="s">
        <v>250</v>
      </c>
      <c r="E49" s="196" t="s">
        <v>251</v>
      </c>
      <c r="F49" s="228"/>
      <c r="G49" s="87"/>
      <c r="H49" s="88"/>
      <c r="I49" s="65"/>
      <c r="J49" s="66">
        <f t="shared" si="274"/>
        <v>0</v>
      </c>
      <c r="K49" s="67">
        <f t="shared" si="275"/>
        <v>0</v>
      </c>
      <c r="L49" s="87"/>
      <c r="M49" s="88"/>
      <c r="N49" s="65"/>
      <c r="O49" s="66">
        <f t="shared" si="276"/>
        <v>0</v>
      </c>
      <c r="P49" s="67">
        <f t="shared" si="277"/>
        <v>0</v>
      </c>
      <c r="Q49" s="87"/>
      <c r="R49" s="88"/>
      <c r="S49" s="65"/>
      <c r="T49" s="66">
        <f t="shared" si="278"/>
        <v>0</v>
      </c>
      <c r="U49" s="67">
        <f t="shared" si="279"/>
        <v>0</v>
      </c>
      <c r="V49" s="87"/>
      <c r="W49" s="88"/>
      <c r="X49" s="65"/>
      <c r="Y49" s="66">
        <f t="shared" si="280"/>
        <v>0</v>
      </c>
      <c r="Z49" s="67">
        <f t="shared" si="281"/>
        <v>0</v>
      </c>
      <c r="AA49" s="87"/>
      <c r="AB49" s="88"/>
      <c r="AC49" s="65"/>
      <c r="AD49" s="66">
        <f t="shared" si="282"/>
        <v>0</v>
      </c>
      <c r="AE49" s="67">
        <f t="shared" si="283"/>
        <v>0</v>
      </c>
      <c r="AF49" s="87"/>
      <c r="AG49" s="88"/>
      <c r="AH49" s="65"/>
      <c r="AI49" s="66">
        <f t="shared" si="284"/>
        <v>0</v>
      </c>
      <c r="AJ49" s="67">
        <f t="shared" si="285"/>
        <v>0</v>
      </c>
      <c r="AK49" s="87"/>
      <c r="AL49" s="88"/>
      <c r="AM49" s="65"/>
      <c r="AN49" s="66">
        <f t="shared" si="286"/>
        <v>0</v>
      </c>
      <c r="AO49" s="67">
        <f t="shared" si="287"/>
        <v>0</v>
      </c>
      <c r="AP49" s="87"/>
      <c r="AQ49" s="88"/>
      <c r="AR49" s="65"/>
      <c r="AS49" s="66">
        <f t="shared" si="288"/>
        <v>0</v>
      </c>
      <c r="AT49" s="67">
        <f t="shared" si="289"/>
        <v>0</v>
      </c>
      <c r="AU49" s="87"/>
      <c r="AV49" s="88"/>
      <c r="AW49" s="65"/>
      <c r="AX49" s="66">
        <f t="shared" si="290"/>
        <v>0</v>
      </c>
      <c r="AY49" s="67">
        <f t="shared" si="291"/>
        <v>0</v>
      </c>
      <c r="AZ49" s="87"/>
      <c r="BA49" s="88"/>
      <c r="BB49" s="65"/>
      <c r="BC49" s="66">
        <f t="shared" si="292"/>
        <v>0</v>
      </c>
      <c r="BD49" s="67">
        <f t="shared" si="293"/>
        <v>0</v>
      </c>
      <c r="BE49" s="87"/>
      <c r="BF49" s="88"/>
      <c r="BG49" s="65"/>
      <c r="BH49" s="66">
        <f t="shared" si="294"/>
        <v>0</v>
      </c>
      <c r="BI49" s="67">
        <f t="shared" si="295"/>
        <v>0</v>
      </c>
      <c r="BJ49" s="87"/>
      <c r="BK49" s="88"/>
      <c r="BL49" s="65"/>
      <c r="BM49" s="66">
        <f t="shared" si="296"/>
        <v>0</v>
      </c>
      <c r="BN49" s="67">
        <f t="shared" si="297"/>
        <v>0</v>
      </c>
      <c r="BO49" s="87"/>
      <c r="BP49" s="88"/>
      <c r="BQ49" s="65"/>
      <c r="BR49" s="66">
        <f t="shared" si="298"/>
        <v>0</v>
      </c>
      <c r="BS49" s="67">
        <f t="shared" si="299"/>
        <v>0</v>
      </c>
      <c r="BT49" s="87"/>
      <c r="BU49" s="88"/>
      <c r="BV49" s="65"/>
      <c r="BW49" s="66">
        <f t="shared" si="300"/>
        <v>0</v>
      </c>
      <c r="BX49" s="67">
        <f t="shared" si="301"/>
        <v>0</v>
      </c>
      <c r="BY49" s="87"/>
      <c r="BZ49" s="88"/>
      <c r="CA49" s="65"/>
      <c r="CB49" s="66">
        <f t="shared" si="302"/>
        <v>0</v>
      </c>
      <c r="CC49" s="67">
        <f t="shared" si="303"/>
        <v>0</v>
      </c>
    </row>
    <row r="50" spans="1:81" ht="15.6" customHeight="1" x14ac:dyDescent="0.2">
      <c r="A50" s="59">
        <f t="shared" si="272"/>
        <v>0</v>
      </c>
      <c r="B50" s="60">
        <f t="shared" si="273"/>
        <v>0</v>
      </c>
      <c r="C50" s="61"/>
      <c r="D50" s="62" t="s">
        <v>252</v>
      </c>
      <c r="E50" s="196" t="s">
        <v>253</v>
      </c>
      <c r="F50" s="228"/>
      <c r="G50" s="87"/>
      <c r="H50" s="88"/>
      <c r="I50" s="65"/>
      <c r="J50" s="66">
        <f t="shared" si="274"/>
        <v>0</v>
      </c>
      <c r="K50" s="67">
        <f t="shared" si="275"/>
        <v>0</v>
      </c>
      <c r="L50" s="87"/>
      <c r="M50" s="88"/>
      <c r="N50" s="65"/>
      <c r="O50" s="66">
        <f t="shared" ref="O50" si="304">N50*L50</f>
        <v>0</v>
      </c>
      <c r="P50" s="67">
        <f t="shared" ref="P50" si="305">N50*M50</f>
        <v>0</v>
      </c>
      <c r="Q50" s="87"/>
      <c r="R50" s="88"/>
      <c r="S50" s="65"/>
      <c r="T50" s="66">
        <f t="shared" ref="T50" si="306">S50*Q50</f>
        <v>0</v>
      </c>
      <c r="U50" s="67">
        <f t="shared" ref="U50" si="307">S50*R50</f>
        <v>0</v>
      </c>
      <c r="V50" s="87"/>
      <c r="W50" s="88"/>
      <c r="X50" s="65"/>
      <c r="Y50" s="66">
        <f t="shared" ref="Y50" si="308">X50*V50</f>
        <v>0</v>
      </c>
      <c r="Z50" s="67">
        <f t="shared" ref="Z50" si="309">X50*W50</f>
        <v>0</v>
      </c>
      <c r="AA50" s="87"/>
      <c r="AB50" s="88"/>
      <c r="AC50" s="65"/>
      <c r="AD50" s="66">
        <f t="shared" ref="AD50" si="310">AC50*AA50</f>
        <v>0</v>
      </c>
      <c r="AE50" s="67">
        <f t="shared" ref="AE50" si="311">AC50*AB50</f>
        <v>0</v>
      </c>
      <c r="AF50" s="87"/>
      <c r="AG50" s="88"/>
      <c r="AH50" s="65"/>
      <c r="AI50" s="66">
        <f t="shared" si="284"/>
        <v>0</v>
      </c>
      <c r="AJ50" s="67">
        <f t="shared" si="285"/>
        <v>0</v>
      </c>
      <c r="AK50" s="87"/>
      <c r="AL50" s="88"/>
      <c r="AM50" s="65"/>
      <c r="AN50" s="66">
        <f t="shared" si="286"/>
        <v>0</v>
      </c>
      <c r="AO50" s="67">
        <f t="shared" si="287"/>
        <v>0</v>
      </c>
      <c r="AP50" s="87"/>
      <c r="AQ50" s="88"/>
      <c r="AR50" s="65"/>
      <c r="AS50" s="66">
        <f t="shared" si="288"/>
        <v>0</v>
      </c>
      <c r="AT50" s="67">
        <f t="shared" si="289"/>
        <v>0</v>
      </c>
      <c r="AU50" s="87"/>
      <c r="AV50" s="88"/>
      <c r="AW50" s="65"/>
      <c r="AX50" s="66">
        <f t="shared" si="290"/>
        <v>0</v>
      </c>
      <c r="AY50" s="67">
        <f t="shared" si="291"/>
        <v>0</v>
      </c>
      <c r="AZ50" s="87"/>
      <c r="BA50" s="88"/>
      <c r="BB50" s="65"/>
      <c r="BC50" s="66">
        <f t="shared" si="292"/>
        <v>0</v>
      </c>
      <c r="BD50" s="67">
        <f t="shared" si="293"/>
        <v>0</v>
      </c>
      <c r="BE50" s="87"/>
      <c r="BF50" s="88"/>
      <c r="BG50" s="65"/>
      <c r="BH50" s="66">
        <f t="shared" si="294"/>
        <v>0</v>
      </c>
      <c r="BI50" s="67">
        <f t="shared" si="295"/>
        <v>0</v>
      </c>
      <c r="BJ50" s="87"/>
      <c r="BK50" s="88"/>
      <c r="BL50" s="65"/>
      <c r="BM50" s="66">
        <f t="shared" si="296"/>
        <v>0</v>
      </c>
      <c r="BN50" s="67">
        <f t="shared" si="297"/>
        <v>0</v>
      </c>
      <c r="BO50" s="87"/>
      <c r="BP50" s="88"/>
      <c r="BQ50" s="65"/>
      <c r="BR50" s="66">
        <f t="shared" si="298"/>
        <v>0</v>
      </c>
      <c r="BS50" s="67">
        <f t="shared" si="299"/>
        <v>0</v>
      </c>
      <c r="BT50" s="87"/>
      <c r="BU50" s="88"/>
      <c r="BV50" s="65"/>
      <c r="BW50" s="66">
        <f t="shared" si="300"/>
        <v>0</v>
      </c>
      <c r="BX50" s="67">
        <f t="shared" si="301"/>
        <v>0</v>
      </c>
      <c r="BY50" s="87"/>
      <c r="BZ50" s="88"/>
      <c r="CA50" s="65"/>
      <c r="CB50" s="66">
        <f t="shared" si="302"/>
        <v>0</v>
      </c>
      <c r="CC50" s="67">
        <f t="shared" si="303"/>
        <v>0</v>
      </c>
    </row>
    <row r="51" spans="1:81" ht="15.6" customHeight="1" x14ac:dyDescent="0.2">
      <c r="A51" s="59">
        <f t="shared" si="272"/>
        <v>0</v>
      </c>
      <c r="B51" s="60">
        <f t="shared" si="273"/>
        <v>0</v>
      </c>
      <c r="C51" s="61"/>
      <c r="D51" s="62" t="s">
        <v>254</v>
      </c>
      <c r="E51" s="196" t="s">
        <v>255</v>
      </c>
      <c r="F51" s="228"/>
      <c r="G51" s="87"/>
      <c r="H51" s="88"/>
      <c r="I51" s="65"/>
      <c r="J51" s="66">
        <f t="shared" si="274"/>
        <v>0</v>
      </c>
      <c r="K51" s="67">
        <f t="shared" si="275"/>
        <v>0</v>
      </c>
      <c r="L51" s="87"/>
      <c r="M51" s="88"/>
      <c r="N51" s="65"/>
      <c r="O51" s="66">
        <f t="shared" ref="O51" si="312">N51*L51</f>
        <v>0</v>
      </c>
      <c r="P51" s="67">
        <f t="shared" ref="P51" si="313">N51*M51</f>
        <v>0</v>
      </c>
      <c r="Q51" s="87"/>
      <c r="R51" s="88"/>
      <c r="S51" s="65"/>
      <c r="T51" s="66">
        <f t="shared" ref="T51" si="314">S51*Q51</f>
        <v>0</v>
      </c>
      <c r="U51" s="67">
        <f t="shared" ref="U51" si="315">S51*R51</f>
        <v>0</v>
      </c>
      <c r="V51" s="87"/>
      <c r="W51" s="88"/>
      <c r="X51" s="65"/>
      <c r="Y51" s="66">
        <f t="shared" ref="Y51" si="316">X51*V51</f>
        <v>0</v>
      </c>
      <c r="Z51" s="67">
        <f t="shared" ref="Z51" si="317">X51*W51</f>
        <v>0</v>
      </c>
      <c r="AA51" s="87"/>
      <c r="AB51" s="88"/>
      <c r="AC51" s="65"/>
      <c r="AD51" s="66">
        <f t="shared" ref="AD51" si="318">AC51*AA51</f>
        <v>0</v>
      </c>
      <c r="AE51" s="67">
        <f t="shared" ref="AE51" si="319">AC51*AB51</f>
        <v>0</v>
      </c>
      <c r="AF51" s="87"/>
      <c r="AG51" s="88"/>
      <c r="AH51" s="65"/>
      <c r="AI51" s="66">
        <f t="shared" si="284"/>
        <v>0</v>
      </c>
      <c r="AJ51" s="67">
        <f t="shared" si="285"/>
        <v>0</v>
      </c>
      <c r="AK51" s="87"/>
      <c r="AL51" s="88"/>
      <c r="AM51" s="65"/>
      <c r="AN51" s="66">
        <f t="shared" si="286"/>
        <v>0</v>
      </c>
      <c r="AO51" s="67">
        <f t="shared" si="287"/>
        <v>0</v>
      </c>
      <c r="AP51" s="87"/>
      <c r="AQ51" s="88"/>
      <c r="AR51" s="65"/>
      <c r="AS51" s="66">
        <f t="shared" si="288"/>
        <v>0</v>
      </c>
      <c r="AT51" s="67">
        <f t="shared" si="289"/>
        <v>0</v>
      </c>
      <c r="AU51" s="87"/>
      <c r="AV51" s="88"/>
      <c r="AW51" s="65"/>
      <c r="AX51" s="66">
        <f t="shared" si="290"/>
        <v>0</v>
      </c>
      <c r="AY51" s="67">
        <f t="shared" si="291"/>
        <v>0</v>
      </c>
      <c r="AZ51" s="87"/>
      <c r="BA51" s="88"/>
      <c r="BB51" s="65"/>
      <c r="BC51" s="66">
        <f t="shared" si="292"/>
        <v>0</v>
      </c>
      <c r="BD51" s="67">
        <f t="shared" si="293"/>
        <v>0</v>
      </c>
      <c r="BE51" s="87"/>
      <c r="BF51" s="88"/>
      <c r="BG51" s="65"/>
      <c r="BH51" s="66">
        <f t="shared" si="294"/>
        <v>0</v>
      </c>
      <c r="BI51" s="67">
        <f t="shared" si="295"/>
        <v>0</v>
      </c>
      <c r="BJ51" s="87"/>
      <c r="BK51" s="88"/>
      <c r="BL51" s="65"/>
      <c r="BM51" s="66">
        <f t="shared" si="296"/>
        <v>0</v>
      </c>
      <c r="BN51" s="67">
        <f t="shared" si="297"/>
        <v>0</v>
      </c>
      <c r="BO51" s="87"/>
      <c r="BP51" s="88"/>
      <c r="BQ51" s="65"/>
      <c r="BR51" s="66">
        <f t="shared" si="298"/>
        <v>0</v>
      </c>
      <c r="BS51" s="67">
        <f t="shared" si="299"/>
        <v>0</v>
      </c>
      <c r="BT51" s="87"/>
      <c r="BU51" s="88"/>
      <c r="BV51" s="65"/>
      <c r="BW51" s="66">
        <f t="shared" si="300"/>
        <v>0</v>
      </c>
      <c r="BX51" s="67">
        <f t="shared" si="301"/>
        <v>0</v>
      </c>
      <c r="BY51" s="87"/>
      <c r="BZ51" s="88"/>
      <c r="CA51" s="65"/>
      <c r="CB51" s="66">
        <f t="shared" si="302"/>
        <v>0</v>
      </c>
      <c r="CC51" s="67">
        <f t="shared" si="303"/>
        <v>0</v>
      </c>
    </row>
    <row r="52" spans="1:81" ht="15.6" customHeight="1" x14ac:dyDescent="0.2">
      <c r="A52" s="59">
        <f t="shared" si="272"/>
        <v>0</v>
      </c>
      <c r="B52" s="60">
        <f t="shared" si="273"/>
        <v>0</v>
      </c>
      <c r="C52" s="61"/>
      <c r="D52" s="62" t="s">
        <v>256</v>
      </c>
      <c r="E52" s="196" t="s">
        <v>242</v>
      </c>
      <c r="F52" s="228"/>
      <c r="G52" s="87"/>
      <c r="H52" s="88"/>
      <c r="I52" s="65"/>
      <c r="J52" s="66">
        <f t="shared" si="274"/>
        <v>0</v>
      </c>
      <c r="K52" s="67">
        <f t="shared" si="275"/>
        <v>0</v>
      </c>
      <c r="L52" s="87"/>
      <c r="M52" s="88"/>
      <c r="N52" s="65"/>
      <c r="O52" s="66">
        <f t="shared" si="276"/>
        <v>0</v>
      </c>
      <c r="P52" s="67">
        <f t="shared" si="277"/>
        <v>0</v>
      </c>
      <c r="Q52" s="87"/>
      <c r="R52" s="88"/>
      <c r="S52" s="65"/>
      <c r="T52" s="66">
        <f t="shared" si="278"/>
        <v>0</v>
      </c>
      <c r="U52" s="67">
        <f t="shared" si="279"/>
        <v>0</v>
      </c>
      <c r="V52" s="87"/>
      <c r="W52" s="88"/>
      <c r="X52" s="65"/>
      <c r="Y52" s="66">
        <f t="shared" si="280"/>
        <v>0</v>
      </c>
      <c r="Z52" s="67">
        <f t="shared" si="281"/>
        <v>0</v>
      </c>
      <c r="AA52" s="87"/>
      <c r="AB52" s="88"/>
      <c r="AC52" s="65"/>
      <c r="AD52" s="66">
        <f t="shared" si="282"/>
        <v>0</v>
      </c>
      <c r="AE52" s="67">
        <f t="shared" si="283"/>
        <v>0</v>
      </c>
      <c r="AF52" s="87"/>
      <c r="AG52" s="88"/>
      <c r="AH52" s="65"/>
      <c r="AI52" s="66">
        <f t="shared" si="284"/>
        <v>0</v>
      </c>
      <c r="AJ52" s="67">
        <f t="shared" si="285"/>
        <v>0</v>
      </c>
      <c r="AK52" s="87"/>
      <c r="AL52" s="88"/>
      <c r="AM52" s="65"/>
      <c r="AN52" s="66">
        <f t="shared" si="286"/>
        <v>0</v>
      </c>
      <c r="AO52" s="67">
        <f t="shared" si="287"/>
        <v>0</v>
      </c>
      <c r="AP52" s="87"/>
      <c r="AQ52" s="88"/>
      <c r="AR52" s="65"/>
      <c r="AS52" s="66">
        <f t="shared" si="288"/>
        <v>0</v>
      </c>
      <c r="AT52" s="67">
        <f t="shared" si="289"/>
        <v>0</v>
      </c>
      <c r="AU52" s="87"/>
      <c r="AV52" s="88"/>
      <c r="AW52" s="65"/>
      <c r="AX52" s="66">
        <f t="shared" si="290"/>
        <v>0</v>
      </c>
      <c r="AY52" s="67">
        <f t="shared" si="291"/>
        <v>0</v>
      </c>
      <c r="AZ52" s="87"/>
      <c r="BA52" s="88"/>
      <c r="BB52" s="65"/>
      <c r="BC52" s="66">
        <f t="shared" si="292"/>
        <v>0</v>
      </c>
      <c r="BD52" s="67">
        <f t="shared" si="293"/>
        <v>0</v>
      </c>
      <c r="BE52" s="87"/>
      <c r="BF52" s="88"/>
      <c r="BG52" s="65"/>
      <c r="BH52" s="66">
        <f t="shared" si="294"/>
        <v>0</v>
      </c>
      <c r="BI52" s="67">
        <f t="shared" si="295"/>
        <v>0</v>
      </c>
      <c r="BJ52" s="87"/>
      <c r="BK52" s="88"/>
      <c r="BL52" s="65"/>
      <c r="BM52" s="66">
        <f t="shared" si="296"/>
        <v>0</v>
      </c>
      <c r="BN52" s="67">
        <f t="shared" si="297"/>
        <v>0</v>
      </c>
      <c r="BO52" s="87"/>
      <c r="BP52" s="88"/>
      <c r="BQ52" s="65"/>
      <c r="BR52" s="66">
        <f t="shared" si="298"/>
        <v>0</v>
      </c>
      <c r="BS52" s="67">
        <f t="shared" si="299"/>
        <v>0</v>
      </c>
      <c r="BT52" s="87"/>
      <c r="BU52" s="88"/>
      <c r="BV52" s="65"/>
      <c r="BW52" s="66">
        <f t="shared" si="300"/>
        <v>0</v>
      </c>
      <c r="BX52" s="67">
        <f t="shared" si="301"/>
        <v>0</v>
      </c>
      <c r="BY52" s="87"/>
      <c r="BZ52" s="88"/>
      <c r="CA52" s="65"/>
      <c r="CB52" s="66">
        <f t="shared" si="302"/>
        <v>0</v>
      </c>
      <c r="CC52" s="67">
        <f t="shared" si="303"/>
        <v>0</v>
      </c>
    </row>
    <row r="53" spans="1:81" ht="15.6" customHeight="1" x14ac:dyDescent="0.2">
      <c r="A53" s="59">
        <f t="shared" si="272"/>
        <v>0</v>
      </c>
      <c r="B53" s="60">
        <f t="shared" si="273"/>
        <v>0</v>
      </c>
      <c r="C53" s="61"/>
      <c r="D53" s="62" t="s">
        <v>257</v>
      </c>
      <c r="E53" s="68"/>
      <c r="F53" s="228"/>
      <c r="G53" s="87"/>
      <c r="H53" s="88"/>
      <c r="I53" s="65"/>
      <c r="J53" s="66">
        <f t="shared" si="274"/>
        <v>0</v>
      </c>
      <c r="K53" s="67">
        <f t="shared" si="275"/>
        <v>0</v>
      </c>
      <c r="L53" s="87"/>
      <c r="M53" s="88"/>
      <c r="N53" s="65"/>
      <c r="O53" s="66">
        <f t="shared" si="276"/>
        <v>0</v>
      </c>
      <c r="P53" s="67">
        <f t="shared" si="277"/>
        <v>0</v>
      </c>
      <c r="Q53" s="87"/>
      <c r="R53" s="88"/>
      <c r="S53" s="65"/>
      <c r="T53" s="66">
        <f t="shared" si="278"/>
        <v>0</v>
      </c>
      <c r="U53" s="67">
        <f t="shared" si="279"/>
        <v>0</v>
      </c>
      <c r="V53" s="87"/>
      <c r="W53" s="88"/>
      <c r="X53" s="65"/>
      <c r="Y53" s="66">
        <f t="shared" si="280"/>
        <v>0</v>
      </c>
      <c r="Z53" s="67">
        <f t="shared" si="281"/>
        <v>0</v>
      </c>
      <c r="AA53" s="87"/>
      <c r="AB53" s="88"/>
      <c r="AC53" s="65"/>
      <c r="AD53" s="66">
        <f t="shared" si="282"/>
        <v>0</v>
      </c>
      <c r="AE53" s="67">
        <f t="shared" si="283"/>
        <v>0</v>
      </c>
      <c r="AF53" s="87"/>
      <c r="AG53" s="88"/>
      <c r="AH53" s="65"/>
      <c r="AI53" s="66">
        <f t="shared" si="284"/>
        <v>0</v>
      </c>
      <c r="AJ53" s="67">
        <f t="shared" si="285"/>
        <v>0</v>
      </c>
      <c r="AK53" s="87"/>
      <c r="AL53" s="88"/>
      <c r="AM53" s="65"/>
      <c r="AN53" s="66">
        <f t="shared" si="286"/>
        <v>0</v>
      </c>
      <c r="AO53" s="67">
        <f t="shared" si="287"/>
        <v>0</v>
      </c>
      <c r="AP53" s="87"/>
      <c r="AQ53" s="88"/>
      <c r="AR53" s="65"/>
      <c r="AS53" s="66">
        <f t="shared" si="288"/>
        <v>0</v>
      </c>
      <c r="AT53" s="67">
        <f t="shared" si="289"/>
        <v>0</v>
      </c>
      <c r="AU53" s="87"/>
      <c r="AV53" s="88"/>
      <c r="AW53" s="65"/>
      <c r="AX53" s="66">
        <f t="shared" si="290"/>
        <v>0</v>
      </c>
      <c r="AY53" s="67">
        <f t="shared" si="291"/>
        <v>0</v>
      </c>
      <c r="AZ53" s="87"/>
      <c r="BA53" s="88"/>
      <c r="BB53" s="65"/>
      <c r="BC53" s="66">
        <f t="shared" si="292"/>
        <v>0</v>
      </c>
      <c r="BD53" s="67">
        <f t="shared" si="293"/>
        <v>0</v>
      </c>
      <c r="BE53" s="87"/>
      <c r="BF53" s="88"/>
      <c r="BG53" s="65"/>
      <c r="BH53" s="66">
        <f t="shared" si="294"/>
        <v>0</v>
      </c>
      <c r="BI53" s="67">
        <f t="shared" si="295"/>
        <v>0</v>
      </c>
      <c r="BJ53" s="87"/>
      <c r="BK53" s="88"/>
      <c r="BL53" s="65"/>
      <c r="BM53" s="66">
        <f t="shared" si="296"/>
        <v>0</v>
      </c>
      <c r="BN53" s="67">
        <f t="shared" si="297"/>
        <v>0</v>
      </c>
      <c r="BO53" s="87"/>
      <c r="BP53" s="88"/>
      <c r="BQ53" s="65"/>
      <c r="BR53" s="66">
        <f t="shared" si="298"/>
        <v>0</v>
      </c>
      <c r="BS53" s="67">
        <f t="shared" si="299"/>
        <v>0</v>
      </c>
      <c r="BT53" s="87"/>
      <c r="BU53" s="88"/>
      <c r="BV53" s="65"/>
      <c r="BW53" s="66">
        <f t="shared" si="300"/>
        <v>0</v>
      </c>
      <c r="BX53" s="67">
        <f t="shared" si="301"/>
        <v>0</v>
      </c>
      <c r="BY53" s="87"/>
      <c r="BZ53" s="88"/>
      <c r="CA53" s="65"/>
      <c r="CB53" s="66">
        <f t="shared" si="302"/>
        <v>0</v>
      </c>
      <c r="CC53" s="67">
        <f t="shared" si="303"/>
        <v>0</v>
      </c>
    </row>
    <row r="54" spans="1:81" ht="15.6" customHeight="1" x14ac:dyDescent="0.2">
      <c r="A54" s="59">
        <f t="shared" si="272"/>
        <v>0</v>
      </c>
      <c r="B54" s="60">
        <f t="shared" si="273"/>
        <v>0</v>
      </c>
      <c r="C54" s="61"/>
      <c r="D54" s="62" t="s">
        <v>258</v>
      </c>
      <c r="E54" s="68"/>
      <c r="F54" s="228"/>
      <c r="G54" s="87"/>
      <c r="H54" s="88"/>
      <c r="I54" s="65"/>
      <c r="J54" s="66">
        <f t="shared" si="274"/>
        <v>0</v>
      </c>
      <c r="K54" s="67">
        <f t="shared" si="275"/>
        <v>0</v>
      </c>
      <c r="L54" s="87"/>
      <c r="M54" s="88"/>
      <c r="N54" s="65"/>
      <c r="O54" s="66">
        <f t="shared" si="276"/>
        <v>0</v>
      </c>
      <c r="P54" s="67">
        <f t="shared" si="277"/>
        <v>0</v>
      </c>
      <c r="Q54" s="87"/>
      <c r="R54" s="88"/>
      <c r="S54" s="65"/>
      <c r="T54" s="66">
        <f t="shared" si="278"/>
        <v>0</v>
      </c>
      <c r="U54" s="67">
        <f t="shared" si="279"/>
        <v>0</v>
      </c>
      <c r="V54" s="87"/>
      <c r="W54" s="88"/>
      <c r="X54" s="65"/>
      <c r="Y54" s="66">
        <f t="shared" si="280"/>
        <v>0</v>
      </c>
      <c r="Z54" s="67">
        <f t="shared" si="281"/>
        <v>0</v>
      </c>
      <c r="AA54" s="87"/>
      <c r="AB54" s="88"/>
      <c r="AC54" s="65"/>
      <c r="AD54" s="66">
        <f t="shared" si="282"/>
        <v>0</v>
      </c>
      <c r="AE54" s="67">
        <f t="shared" si="283"/>
        <v>0</v>
      </c>
      <c r="AF54" s="87"/>
      <c r="AG54" s="88"/>
      <c r="AH54" s="65"/>
      <c r="AI54" s="66">
        <f t="shared" si="284"/>
        <v>0</v>
      </c>
      <c r="AJ54" s="67">
        <f t="shared" si="285"/>
        <v>0</v>
      </c>
      <c r="AK54" s="87"/>
      <c r="AL54" s="88"/>
      <c r="AM54" s="65"/>
      <c r="AN54" s="66">
        <f t="shared" si="286"/>
        <v>0</v>
      </c>
      <c r="AO54" s="67">
        <f t="shared" si="287"/>
        <v>0</v>
      </c>
      <c r="AP54" s="87"/>
      <c r="AQ54" s="88"/>
      <c r="AR54" s="65"/>
      <c r="AS54" s="66">
        <f t="shared" si="288"/>
        <v>0</v>
      </c>
      <c r="AT54" s="67">
        <f t="shared" si="289"/>
        <v>0</v>
      </c>
      <c r="AU54" s="87"/>
      <c r="AV54" s="88"/>
      <c r="AW54" s="65"/>
      <c r="AX54" s="66">
        <f t="shared" si="290"/>
        <v>0</v>
      </c>
      <c r="AY54" s="67">
        <f t="shared" si="291"/>
        <v>0</v>
      </c>
      <c r="AZ54" s="87"/>
      <c r="BA54" s="88"/>
      <c r="BB54" s="65"/>
      <c r="BC54" s="66">
        <f t="shared" si="292"/>
        <v>0</v>
      </c>
      <c r="BD54" s="67">
        <f t="shared" si="293"/>
        <v>0</v>
      </c>
      <c r="BE54" s="87"/>
      <c r="BF54" s="88"/>
      <c r="BG54" s="65"/>
      <c r="BH54" s="66">
        <f t="shared" si="294"/>
        <v>0</v>
      </c>
      <c r="BI54" s="67">
        <f t="shared" si="295"/>
        <v>0</v>
      </c>
      <c r="BJ54" s="87"/>
      <c r="BK54" s="88"/>
      <c r="BL54" s="65"/>
      <c r="BM54" s="66">
        <f t="shared" si="296"/>
        <v>0</v>
      </c>
      <c r="BN54" s="67">
        <f t="shared" si="297"/>
        <v>0</v>
      </c>
      <c r="BO54" s="87"/>
      <c r="BP54" s="88"/>
      <c r="BQ54" s="65"/>
      <c r="BR54" s="66">
        <f t="shared" si="298"/>
        <v>0</v>
      </c>
      <c r="BS54" s="67">
        <f t="shared" si="299"/>
        <v>0</v>
      </c>
      <c r="BT54" s="87"/>
      <c r="BU54" s="88"/>
      <c r="BV54" s="65"/>
      <c r="BW54" s="66">
        <f t="shared" si="300"/>
        <v>0</v>
      </c>
      <c r="BX54" s="67">
        <f t="shared" si="301"/>
        <v>0</v>
      </c>
      <c r="BY54" s="87"/>
      <c r="BZ54" s="88"/>
      <c r="CA54" s="65"/>
      <c r="CB54" s="66">
        <f t="shared" si="302"/>
        <v>0</v>
      </c>
      <c r="CC54" s="67">
        <f t="shared" si="303"/>
        <v>0</v>
      </c>
    </row>
    <row r="55" spans="1:81" ht="15.6" customHeight="1" x14ac:dyDescent="0.2">
      <c r="A55" s="59">
        <f t="shared" si="272"/>
        <v>0</v>
      </c>
      <c r="B55" s="60">
        <f t="shared" si="273"/>
        <v>0</v>
      </c>
      <c r="C55" s="61"/>
      <c r="D55" s="62" t="s">
        <v>259</v>
      </c>
      <c r="E55" s="68"/>
      <c r="F55" s="228"/>
      <c r="G55" s="87"/>
      <c r="H55" s="88"/>
      <c r="I55" s="65"/>
      <c r="J55" s="66">
        <f t="shared" si="274"/>
        <v>0</v>
      </c>
      <c r="K55" s="67">
        <f t="shared" si="275"/>
        <v>0</v>
      </c>
      <c r="L55" s="87"/>
      <c r="M55" s="88"/>
      <c r="N55" s="65"/>
      <c r="O55" s="66">
        <f t="shared" si="276"/>
        <v>0</v>
      </c>
      <c r="P55" s="67">
        <f t="shared" si="277"/>
        <v>0</v>
      </c>
      <c r="Q55" s="87"/>
      <c r="R55" s="88"/>
      <c r="S55" s="65"/>
      <c r="T55" s="66">
        <f t="shared" si="278"/>
        <v>0</v>
      </c>
      <c r="U55" s="67">
        <f t="shared" si="279"/>
        <v>0</v>
      </c>
      <c r="V55" s="87"/>
      <c r="W55" s="88"/>
      <c r="X55" s="65"/>
      <c r="Y55" s="66">
        <f t="shared" si="280"/>
        <v>0</v>
      </c>
      <c r="Z55" s="67">
        <f t="shared" si="281"/>
        <v>0</v>
      </c>
      <c r="AA55" s="87"/>
      <c r="AB55" s="88"/>
      <c r="AC55" s="65"/>
      <c r="AD55" s="66">
        <f t="shared" si="282"/>
        <v>0</v>
      </c>
      <c r="AE55" s="67">
        <f t="shared" si="283"/>
        <v>0</v>
      </c>
      <c r="AF55" s="87"/>
      <c r="AG55" s="88"/>
      <c r="AH55" s="65"/>
      <c r="AI55" s="66">
        <f t="shared" si="284"/>
        <v>0</v>
      </c>
      <c r="AJ55" s="67">
        <f t="shared" si="285"/>
        <v>0</v>
      </c>
      <c r="AK55" s="87"/>
      <c r="AL55" s="88"/>
      <c r="AM55" s="65"/>
      <c r="AN55" s="66">
        <f t="shared" si="286"/>
        <v>0</v>
      </c>
      <c r="AO55" s="67">
        <f t="shared" si="287"/>
        <v>0</v>
      </c>
      <c r="AP55" s="87"/>
      <c r="AQ55" s="88"/>
      <c r="AR55" s="65"/>
      <c r="AS55" s="66">
        <f t="shared" si="288"/>
        <v>0</v>
      </c>
      <c r="AT55" s="67">
        <f t="shared" si="289"/>
        <v>0</v>
      </c>
      <c r="AU55" s="87"/>
      <c r="AV55" s="88"/>
      <c r="AW55" s="65"/>
      <c r="AX55" s="66">
        <f t="shared" si="290"/>
        <v>0</v>
      </c>
      <c r="AY55" s="67">
        <f t="shared" si="291"/>
        <v>0</v>
      </c>
      <c r="AZ55" s="87"/>
      <c r="BA55" s="88"/>
      <c r="BB55" s="65"/>
      <c r="BC55" s="66">
        <f t="shared" si="292"/>
        <v>0</v>
      </c>
      <c r="BD55" s="67">
        <f t="shared" si="293"/>
        <v>0</v>
      </c>
      <c r="BE55" s="87"/>
      <c r="BF55" s="88"/>
      <c r="BG55" s="65"/>
      <c r="BH55" s="66">
        <f t="shared" si="294"/>
        <v>0</v>
      </c>
      <c r="BI55" s="67">
        <f t="shared" si="295"/>
        <v>0</v>
      </c>
      <c r="BJ55" s="87"/>
      <c r="BK55" s="88"/>
      <c r="BL55" s="65"/>
      <c r="BM55" s="66">
        <f t="shared" si="296"/>
        <v>0</v>
      </c>
      <c r="BN55" s="67">
        <f t="shared" si="297"/>
        <v>0</v>
      </c>
      <c r="BO55" s="87"/>
      <c r="BP55" s="88"/>
      <c r="BQ55" s="65"/>
      <c r="BR55" s="66">
        <f t="shared" si="298"/>
        <v>0</v>
      </c>
      <c r="BS55" s="67">
        <f t="shared" si="299"/>
        <v>0</v>
      </c>
      <c r="BT55" s="87"/>
      <c r="BU55" s="88"/>
      <c r="BV55" s="65"/>
      <c r="BW55" s="66">
        <f t="shared" si="300"/>
        <v>0</v>
      </c>
      <c r="BX55" s="67">
        <f t="shared" si="301"/>
        <v>0</v>
      </c>
      <c r="BY55" s="87"/>
      <c r="BZ55" s="88"/>
      <c r="CA55" s="65"/>
      <c r="CB55" s="66">
        <f t="shared" si="302"/>
        <v>0</v>
      </c>
      <c r="CC55" s="67">
        <f t="shared" si="303"/>
        <v>0</v>
      </c>
    </row>
    <row r="56" spans="1:81" ht="15.6" customHeight="1" x14ac:dyDescent="0.25">
      <c r="A56" s="86"/>
      <c r="B56" s="69"/>
      <c r="C56" s="58"/>
      <c r="D56" s="50" t="s">
        <v>260</v>
      </c>
      <c r="E56" s="260" t="s">
        <v>261</v>
      </c>
      <c r="F56" s="229"/>
      <c r="G56" s="55"/>
      <c r="H56" s="56"/>
      <c r="I56" s="53"/>
      <c r="J56" s="70"/>
      <c r="K56" s="71"/>
      <c r="L56" s="55"/>
      <c r="M56" s="56"/>
      <c r="N56" s="53"/>
      <c r="O56" s="70"/>
      <c r="P56" s="71"/>
      <c r="Q56" s="55"/>
      <c r="R56" s="56"/>
      <c r="S56" s="53"/>
      <c r="T56" s="70"/>
      <c r="U56" s="71"/>
      <c r="V56" s="55"/>
      <c r="W56" s="56"/>
      <c r="X56" s="53"/>
      <c r="Y56" s="70"/>
      <c r="Z56" s="71"/>
      <c r="AA56" s="55"/>
      <c r="AB56" s="56"/>
      <c r="AC56" s="53"/>
      <c r="AD56" s="70"/>
      <c r="AE56" s="71"/>
      <c r="AF56" s="55"/>
      <c r="AG56" s="56"/>
      <c r="AH56" s="53"/>
      <c r="AI56" s="70"/>
      <c r="AJ56" s="71"/>
      <c r="AK56" s="55"/>
      <c r="AL56" s="56"/>
      <c r="AM56" s="53"/>
      <c r="AN56" s="70"/>
      <c r="AO56" s="71"/>
      <c r="AP56" s="55"/>
      <c r="AQ56" s="56"/>
      <c r="AR56" s="53"/>
      <c r="AS56" s="70"/>
      <c r="AT56" s="71"/>
      <c r="AU56" s="55"/>
      <c r="AV56" s="56"/>
      <c r="AW56" s="53"/>
      <c r="AX56" s="70"/>
      <c r="AY56" s="71"/>
      <c r="AZ56" s="55"/>
      <c r="BA56" s="56"/>
      <c r="BB56" s="53"/>
      <c r="BC56" s="70"/>
      <c r="BD56" s="71"/>
      <c r="BE56" s="55"/>
      <c r="BF56" s="56"/>
      <c r="BG56" s="53"/>
      <c r="BH56" s="70"/>
      <c r="BI56" s="71"/>
      <c r="BJ56" s="55"/>
      <c r="BK56" s="56"/>
      <c r="BL56" s="53"/>
      <c r="BM56" s="70"/>
      <c r="BN56" s="71"/>
      <c r="BO56" s="55"/>
      <c r="BP56" s="56"/>
      <c r="BQ56" s="53"/>
      <c r="BR56" s="70"/>
      <c r="BS56" s="71"/>
      <c r="BT56" s="55"/>
      <c r="BU56" s="56"/>
      <c r="BV56" s="53"/>
      <c r="BW56" s="70"/>
      <c r="BX56" s="71"/>
      <c r="BY56" s="55"/>
      <c r="BZ56" s="56"/>
      <c r="CA56" s="53"/>
      <c r="CB56" s="70"/>
      <c r="CC56" s="71"/>
    </row>
    <row r="57" spans="1:81" ht="15.6" customHeight="1" x14ac:dyDescent="0.2">
      <c r="A57" s="59">
        <f t="shared" si="170"/>
        <v>0</v>
      </c>
      <c r="B57" s="60">
        <f t="shared" si="171"/>
        <v>0</v>
      </c>
      <c r="C57" s="61"/>
      <c r="D57" s="62" t="s">
        <v>262</v>
      </c>
      <c r="E57" s="196" t="s">
        <v>263</v>
      </c>
      <c r="F57" s="228"/>
      <c r="G57" s="87"/>
      <c r="H57" s="88"/>
      <c r="I57" s="65"/>
      <c r="J57" s="66">
        <f t="shared" ref="J57:J60" si="320">I57*G57</f>
        <v>0</v>
      </c>
      <c r="K57" s="67">
        <f t="shared" ref="K57:K60" si="321">I57*H57</f>
        <v>0</v>
      </c>
      <c r="L57" s="87"/>
      <c r="M57" s="88"/>
      <c r="N57" s="65"/>
      <c r="O57" s="66">
        <f t="shared" ref="O57:O60" si="322">N57*L57</f>
        <v>0</v>
      </c>
      <c r="P57" s="67">
        <f t="shared" ref="P57:P60" si="323">N57*M57</f>
        <v>0</v>
      </c>
      <c r="Q57" s="87"/>
      <c r="R57" s="88"/>
      <c r="S57" s="65"/>
      <c r="T57" s="66">
        <f t="shared" ref="T57:T60" si="324">S57*Q57</f>
        <v>0</v>
      </c>
      <c r="U57" s="67">
        <f t="shared" ref="U57:U60" si="325">S57*R57</f>
        <v>0</v>
      </c>
      <c r="V57" s="87"/>
      <c r="W57" s="88"/>
      <c r="X57" s="65"/>
      <c r="Y57" s="66">
        <f t="shared" ref="Y57:Y60" si="326">X57*V57</f>
        <v>0</v>
      </c>
      <c r="Z57" s="67">
        <f t="shared" ref="Z57:Z60" si="327">X57*W57</f>
        <v>0</v>
      </c>
      <c r="AA57" s="87"/>
      <c r="AB57" s="88"/>
      <c r="AC57" s="65"/>
      <c r="AD57" s="66">
        <f t="shared" ref="AD57:AD60" si="328">AC57*AA57</f>
        <v>0</v>
      </c>
      <c r="AE57" s="67">
        <f t="shared" ref="AE57:AE60" si="329">AC57*AB57</f>
        <v>0</v>
      </c>
      <c r="AF57" s="87"/>
      <c r="AG57" s="88"/>
      <c r="AH57" s="65"/>
      <c r="AI57" s="66">
        <f t="shared" ref="AI57:AI60" si="330">AH57*AF57</f>
        <v>0</v>
      </c>
      <c r="AJ57" s="67">
        <f t="shared" ref="AJ57:AJ60" si="331">AH57*AG57</f>
        <v>0</v>
      </c>
      <c r="AK57" s="87"/>
      <c r="AL57" s="88"/>
      <c r="AM57" s="65"/>
      <c r="AN57" s="66">
        <f t="shared" ref="AN57:AN60" si="332">AM57*AK57</f>
        <v>0</v>
      </c>
      <c r="AO57" s="67">
        <f t="shared" ref="AO57:AO60" si="333">AM57*AL57</f>
        <v>0</v>
      </c>
      <c r="AP57" s="87"/>
      <c r="AQ57" s="88"/>
      <c r="AR57" s="65"/>
      <c r="AS57" s="66">
        <f t="shared" ref="AS57:AS60" si="334">AR57*AP57</f>
        <v>0</v>
      </c>
      <c r="AT57" s="67">
        <f t="shared" ref="AT57:AT60" si="335">AR57*AQ57</f>
        <v>0</v>
      </c>
      <c r="AU57" s="87"/>
      <c r="AV57" s="88"/>
      <c r="AW57" s="65"/>
      <c r="AX57" s="66">
        <f t="shared" ref="AX57:AX60" si="336">AW57*AU57</f>
        <v>0</v>
      </c>
      <c r="AY57" s="67">
        <f t="shared" ref="AY57:AY60" si="337">AW57*AV57</f>
        <v>0</v>
      </c>
      <c r="AZ57" s="87"/>
      <c r="BA57" s="88"/>
      <c r="BB57" s="65"/>
      <c r="BC57" s="66">
        <f t="shared" ref="BC57:BC60" si="338">BB57*AZ57</f>
        <v>0</v>
      </c>
      <c r="BD57" s="67">
        <f t="shared" ref="BD57:BD60" si="339">BB57*BA57</f>
        <v>0</v>
      </c>
      <c r="BE57" s="87"/>
      <c r="BF57" s="88"/>
      <c r="BG57" s="65"/>
      <c r="BH57" s="66">
        <f t="shared" ref="BH57:BH60" si="340">BG57*BE57</f>
        <v>0</v>
      </c>
      <c r="BI57" s="67">
        <f t="shared" ref="BI57:BI60" si="341">BG57*BF57</f>
        <v>0</v>
      </c>
      <c r="BJ57" s="87"/>
      <c r="BK57" s="88"/>
      <c r="BL57" s="65"/>
      <c r="BM57" s="66">
        <f t="shared" ref="BM57:BM60" si="342">BL57*BJ57</f>
        <v>0</v>
      </c>
      <c r="BN57" s="67">
        <f t="shared" ref="BN57:BN60" si="343">BL57*BK57</f>
        <v>0</v>
      </c>
      <c r="BO57" s="87"/>
      <c r="BP57" s="88"/>
      <c r="BQ57" s="65"/>
      <c r="BR57" s="66">
        <f t="shared" ref="BR57:BR60" si="344">BQ57*BO57</f>
        <v>0</v>
      </c>
      <c r="BS57" s="67">
        <f t="shared" ref="BS57:BS60" si="345">BQ57*BP57</f>
        <v>0</v>
      </c>
      <c r="BT57" s="87"/>
      <c r="BU57" s="88"/>
      <c r="BV57" s="65"/>
      <c r="BW57" s="66">
        <f t="shared" ref="BW57:BW60" si="346">BV57*BT57</f>
        <v>0</v>
      </c>
      <c r="BX57" s="67">
        <f t="shared" ref="BX57:BX60" si="347">BV57*BU57</f>
        <v>0</v>
      </c>
      <c r="BY57" s="87"/>
      <c r="BZ57" s="88"/>
      <c r="CA57" s="65"/>
      <c r="CB57" s="66">
        <f t="shared" ref="CB57:CB60" si="348">CA57*BY57</f>
        <v>0</v>
      </c>
      <c r="CC57" s="67">
        <f t="shared" ref="CC57:CC60" si="349">CA57*BZ57</f>
        <v>0</v>
      </c>
    </row>
    <row r="58" spans="1:81" ht="15.6" customHeight="1" x14ac:dyDescent="0.2">
      <c r="A58" s="59">
        <f t="shared" si="170"/>
        <v>0</v>
      </c>
      <c r="B58" s="60">
        <f t="shared" si="171"/>
        <v>0</v>
      </c>
      <c r="C58" s="61"/>
      <c r="D58" s="62" t="s">
        <v>264</v>
      </c>
      <c r="E58" s="196" t="s">
        <v>265</v>
      </c>
      <c r="F58" s="228"/>
      <c r="G58" s="87"/>
      <c r="H58" s="88"/>
      <c r="I58" s="65"/>
      <c r="J58" s="66">
        <f t="shared" si="320"/>
        <v>0</v>
      </c>
      <c r="K58" s="67">
        <f t="shared" si="321"/>
        <v>0</v>
      </c>
      <c r="L58" s="87"/>
      <c r="M58" s="88"/>
      <c r="N58" s="65"/>
      <c r="O58" s="66">
        <f t="shared" si="322"/>
        <v>0</v>
      </c>
      <c r="P58" s="67">
        <f t="shared" si="323"/>
        <v>0</v>
      </c>
      <c r="Q58" s="87"/>
      <c r="R58" s="88"/>
      <c r="S58" s="65"/>
      <c r="T58" s="66">
        <f t="shared" si="324"/>
        <v>0</v>
      </c>
      <c r="U58" s="67">
        <f t="shared" si="325"/>
        <v>0</v>
      </c>
      <c r="V58" s="87"/>
      <c r="W58" s="88"/>
      <c r="X58" s="65"/>
      <c r="Y58" s="66">
        <f t="shared" si="326"/>
        <v>0</v>
      </c>
      <c r="Z58" s="67">
        <f t="shared" si="327"/>
        <v>0</v>
      </c>
      <c r="AA58" s="87"/>
      <c r="AB58" s="88"/>
      <c r="AC58" s="65"/>
      <c r="AD58" s="66">
        <f t="shared" si="328"/>
        <v>0</v>
      </c>
      <c r="AE58" s="67">
        <f t="shared" si="329"/>
        <v>0</v>
      </c>
      <c r="AF58" s="87"/>
      <c r="AG58" s="88"/>
      <c r="AH58" s="65"/>
      <c r="AI58" s="66">
        <f t="shared" si="330"/>
        <v>0</v>
      </c>
      <c r="AJ58" s="67">
        <f t="shared" si="331"/>
        <v>0</v>
      </c>
      <c r="AK58" s="87"/>
      <c r="AL58" s="88"/>
      <c r="AM58" s="65"/>
      <c r="AN58" s="66">
        <f t="shared" si="332"/>
        <v>0</v>
      </c>
      <c r="AO58" s="67">
        <f t="shared" si="333"/>
        <v>0</v>
      </c>
      <c r="AP58" s="87"/>
      <c r="AQ58" s="88"/>
      <c r="AR58" s="65"/>
      <c r="AS58" s="66">
        <f t="shared" si="334"/>
        <v>0</v>
      </c>
      <c r="AT58" s="67">
        <f t="shared" si="335"/>
        <v>0</v>
      </c>
      <c r="AU58" s="87"/>
      <c r="AV58" s="88"/>
      <c r="AW58" s="65"/>
      <c r="AX58" s="66">
        <f t="shared" si="336"/>
        <v>0</v>
      </c>
      <c r="AY58" s="67">
        <f t="shared" si="337"/>
        <v>0</v>
      </c>
      <c r="AZ58" s="87"/>
      <c r="BA58" s="88"/>
      <c r="BB58" s="65"/>
      <c r="BC58" s="66">
        <f t="shared" si="338"/>
        <v>0</v>
      </c>
      <c r="BD58" s="67">
        <f t="shared" si="339"/>
        <v>0</v>
      </c>
      <c r="BE58" s="87"/>
      <c r="BF58" s="88"/>
      <c r="BG58" s="65"/>
      <c r="BH58" s="66">
        <f t="shared" si="340"/>
        <v>0</v>
      </c>
      <c r="BI58" s="67">
        <f t="shared" si="341"/>
        <v>0</v>
      </c>
      <c r="BJ58" s="87"/>
      <c r="BK58" s="88"/>
      <c r="BL58" s="65"/>
      <c r="BM58" s="66">
        <f t="shared" si="342"/>
        <v>0</v>
      </c>
      <c r="BN58" s="67">
        <f t="shared" si="343"/>
        <v>0</v>
      </c>
      <c r="BO58" s="87"/>
      <c r="BP58" s="88"/>
      <c r="BQ58" s="65"/>
      <c r="BR58" s="66">
        <f t="shared" si="344"/>
        <v>0</v>
      </c>
      <c r="BS58" s="67">
        <f t="shared" si="345"/>
        <v>0</v>
      </c>
      <c r="BT58" s="87"/>
      <c r="BU58" s="88"/>
      <c r="BV58" s="65"/>
      <c r="BW58" s="66">
        <f t="shared" si="346"/>
        <v>0</v>
      </c>
      <c r="BX58" s="67">
        <f t="shared" si="347"/>
        <v>0</v>
      </c>
      <c r="BY58" s="87"/>
      <c r="BZ58" s="88"/>
      <c r="CA58" s="65"/>
      <c r="CB58" s="66">
        <f t="shared" si="348"/>
        <v>0</v>
      </c>
      <c r="CC58" s="67">
        <f t="shared" si="349"/>
        <v>0</v>
      </c>
    </row>
    <row r="59" spans="1:81" ht="15.6" customHeight="1" x14ac:dyDescent="0.2">
      <c r="A59" s="59">
        <f t="shared" si="170"/>
        <v>0</v>
      </c>
      <c r="B59" s="60">
        <f t="shared" si="171"/>
        <v>0</v>
      </c>
      <c r="C59" s="61"/>
      <c r="D59" s="62" t="s">
        <v>266</v>
      </c>
      <c r="E59" s="196" t="s">
        <v>267</v>
      </c>
      <c r="F59" s="228"/>
      <c r="G59" s="87"/>
      <c r="H59" s="88"/>
      <c r="I59" s="65"/>
      <c r="J59" s="66">
        <f t="shared" si="320"/>
        <v>0</v>
      </c>
      <c r="K59" s="67">
        <f t="shared" si="321"/>
        <v>0</v>
      </c>
      <c r="L59" s="87"/>
      <c r="M59" s="88"/>
      <c r="N59" s="65"/>
      <c r="O59" s="66">
        <f t="shared" si="322"/>
        <v>0</v>
      </c>
      <c r="P59" s="67">
        <f t="shared" si="323"/>
        <v>0</v>
      </c>
      <c r="Q59" s="87"/>
      <c r="R59" s="88"/>
      <c r="S59" s="65"/>
      <c r="T59" s="66">
        <f t="shared" si="324"/>
        <v>0</v>
      </c>
      <c r="U59" s="67">
        <f t="shared" si="325"/>
        <v>0</v>
      </c>
      <c r="V59" s="87"/>
      <c r="W59" s="88"/>
      <c r="X59" s="65"/>
      <c r="Y59" s="66">
        <f t="shared" si="326"/>
        <v>0</v>
      </c>
      <c r="Z59" s="67">
        <f t="shared" si="327"/>
        <v>0</v>
      </c>
      <c r="AA59" s="87"/>
      <c r="AB59" s="88"/>
      <c r="AC59" s="65"/>
      <c r="AD59" s="66">
        <f t="shared" si="328"/>
        <v>0</v>
      </c>
      <c r="AE59" s="67">
        <f t="shared" si="329"/>
        <v>0</v>
      </c>
      <c r="AF59" s="87"/>
      <c r="AG59" s="88"/>
      <c r="AH59" s="65"/>
      <c r="AI59" s="66">
        <f t="shared" si="330"/>
        <v>0</v>
      </c>
      <c r="AJ59" s="67">
        <f t="shared" si="331"/>
        <v>0</v>
      </c>
      <c r="AK59" s="87"/>
      <c r="AL59" s="88"/>
      <c r="AM59" s="65"/>
      <c r="AN59" s="66">
        <f t="shared" si="332"/>
        <v>0</v>
      </c>
      <c r="AO59" s="67">
        <f t="shared" si="333"/>
        <v>0</v>
      </c>
      <c r="AP59" s="87"/>
      <c r="AQ59" s="88"/>
      <c r="AR59" s="65"/>
      <c r="AS59" s="66">
        <f t="shared" si="334"/>
        <v>0</v>
      </c>
      <c r="AT59" s="67">
        <f t="shared" si="335"/>
        <v>0</v>
      </c>
      <c r="AU59" s="87"/>
      <c r="AV59" s="88"/>
      <c r="AW59" s="65"/>
      <c r="AX59" s="66">
        <f t="shared" si="336"/>
        <v>0</v>
      </c>
      <c r="AY59" s="67">
        <f t="shared" si="337"/>
        <v>0</v>
      </c>
      <c r="AZ59" s="87"/>
      <c r="BA59" s="88"/>
      <c r="BB59" s="65"/>
      <c r="BC59" s="66">
        <f t="shared" si="338"/>
        <v>0</v>
      </c>
      <c r="BD59" s="67">
        <f t="shared" si="339"/>
        <v>0</v>
      </c>
      <c r="BE59" s="87"/>
      <c r="BF59" s="88"/>
      <c r="BG59" s="65"/>
      <c r="BH59" s="66">
        <f t="shared" si="340"/>
        <v>0</v>
      </c>
      <c r="BI59" s="67">
        <f t="shared" si="341"/>
        <v>0</v>
      </c>
      <c r="BJ59" s="87"/>
      <c r="BK59" s="88"/>
      <c r="BL59" s="65"/>
      <c r="BM59" s="66">
        <f t="shared" si="342"/>
        <v>0</v>
      </c>
      <c r="BN59" s="67">
        <f t="shared" si="343"/>
        <v>0</v>
      </c>
      <c r="BO59" s="87"/>
      <c r="BP59" s="88"/>
      <c r="BQ59" s="65"/>
      <c r="BR59" s="66">
        <f t="shared" si="344"/>
        <v>0</v>
      </c>
      <c r="BS59" s="67">
        <f t="shared" si="345"/>
        <v>0</v>
      </c>
      <c r="BT59" s="87"/>
      <c r="BU59" s="88"/>
      <c r="BV59" s="65"/>
      <c r="BW59" s="66">
        <f t="shared" si="346"/>
        <v>0</v>
      </c>
      <c r="BX59" s="67">
        <f t="shared" si="347"/>
        <v>0</v>
      </c>
      <c r="BY59" s="87"/>
      <c r="BZ59" s="88"/>
      <c r="CA59" s="65"/>
      <c r="CB59" s="66">
        <f t="shared" si="348"/>
        <v>0</v>
      </c>
      <c r="CC59" s="67">
        <f t="shared" si="349"/>
        <v>0</v>
      </c>
    </row>
    <row r="60" spans="1:81" ht="15.6" customHeight="1" x14ac:dyDescent="0.2">
      <c r="A60" s="59">
        <f t="shared" si="170"/>
        <v>0</v>
      </c>
      <c r="B60" s="60">
        <f t="shared" si="171"/>
        <v>0</v>
      </c>
      <c r="C60" s="61"/>
      <c r="D60" s="62" t="s">
        <v>268</v>
      </c>
      <c r="E60" s="196" t="s">
        <v>269</v>
      </c>
      <c r="F60" s="228"/>
      <c r="G60" s="87"/>
      <c r="H60" s="88"/>
      <c r="I60" s="65"/>
      <c r="J60" s="66">
        <f t="shared" si="320"/>
        <v>0</v>
      </c>
      <c r="K60" s="67">
        <f t="shared" si="321"/>
        <v>0</v>
      </c>
      <c r="L60" s="87"/>
      <c r="M60" s="88"/>
      <c r="N60" s="65"/>
      <c r="O60" s="66">
        <f t="shared" si="322"/>
        <v>0</v>
      </c>
      <c r="P60" s="67">
        <f t="shared" si="323"/>
        <v>0</v>
      </c>
      <c r="Q60" s="87"/>
      <c r="R60" s="88"/>
      <c r="S60" s="65"/>
      <c r="T60" s="66">
        <f t="shared" si="324"/>
        <v>0</v>
      </c>
      <c r="U60" s="67">
        <f t="shared" si="325"/>
        <v>0</v>
      </c>
      <c r="V60" s="87"/>
      <c r="W60" s="88"/>
      <c r="X60" s="65"/>
      <c r="Y60" s="66">
        <f t="shared" si="326"/>
        <v>0</v>
      </c>
      <c r="Z60" s="67">
        <f t="shared" si="327"/>
        <v>0</v>
      </c>
      <c r="AA60" s="87"/>
      <c r="AB60" s="88"/>
      <c r="AC60" s="65"/>
      <c r="AD60" s="66">
        <f t="shared" si="328"/>
        <v>0</v>
      </c>
      <c r="AE60" s="67">
        <f t="shared" si="329"/>
        <v>0</v>
      </c>
      <c r="AF60" s="87"/>
      <c r="AG60" s="88"/>
      <c r="AH60" s="65"/>
      <c r="AI60" s="66">
        <f t="shared" si="330"/>
        <v>0</v>
      </c>
      <c r="AJ60" s="67">
        <f t="shared" si="331"/>
        <v>0</v>
      </c>
      <c r="AK60" s="87"/>
      <c r="AL60" s="88"/>
      <c r="AM60" s="65"/>
      <c r="AN60" s="66">
        <f t="shared" si="332"/>
        <v>0</v>
      </c>
      <c r="AO60" s="67">
        <f t="shared" si="333"/>
        <v>0</v>
      </c>
      <c r="AP60" s="87"/>
      <c r="AQ60" s="88"/>
      <c r="AR60" s="65"/>
      <c r="AS60" s="66">
        <f t="shared" si="334"/>
        <v>0</v>
      </c>
      <c r="AT60" s="67">
        <f t="shared" si="335"/>
        <v>0</v>
      </c>
      <c r="AU60" s="87"/>
      <c r="AV60" s="88"/>
      <c r="AW60" s="65"/>
      <c r="AX60" s="66">
        <f t="shared" si="336"/>
        <v>0</v>
      </c>
      <c r="AY60" s="67">
        <f t="shared" si="337"/>
        <v>0</v>
      </c>
      <c r="AZ60" s="87"/>
      <c r="BA60" s="88"/>
      <c r="BB60" s="65"/>
      <c r="BC60" s="66">
        <f t="shared" si="338"/>
        <v>0</v>
      </c>
      <c r="BD60" s="67">
        <f t="shared" si="339"/>
        <v>0</v>
      </c>
      <c r="BE60" s="87"/>
      <c r="BF60" s="88"/>
      <c r="BG60" s="65"/>
      <c r="BH60" s="66">
        <f t="shared" si="340"/>
        <v>0</v>
      </c>
      <c r="BI60" s="67">
        <f t="shared" si="341"/>
        <v>0</v>
      </c>
      <c r="BJ60" s="87"/>
      <c r="BK60" s="88"/>
      <c r="BL60" s="65"/>
      <c r="BM60" s="66">
        <f t="shared" si="342"/>
        <v>0</v>
      </c>
      <c r="BN60" s="67">
        <f t="shared" si="343"/>
        <v>0</v>
      </c>
      <c r="BO60" s="87"/>
      <c r="BP60" s="88"/>
      <c r="BQ60" s="65"/>
      <c r="BR60" s="66">
        <f t="shared" si="344"/>
        <v>0</v>
      </c>
      <c r="BS60" s="67">
        <f t="shared" si="345"/>
        <v>0</v>
      </c>
      <c r="BT60" s="87"/>
      <c r="BU60" s="88"/>
      <c r="BV60" s="65"/>
      <c r="BW60" s="66">
        <f t="shared" si="346"/>
        <v>0</v>
      </c>
      <c r="BX60" s="67">
        <f t="shared" si="347"/>
        <v>0</v>
      </c>
      <c r="BY60" s="87"/>
      <c r="BZ60" s="88"/>
      <c r="CA60" s="65"/>
      <c r="CB60" s="66">
        <f t="shared" si="348"/>
        <v>0</v>
      </c>
      <c r="CC60" s="67">
        <f t="shared" si="349"/>
        <v>0</v>
      </c>
    </row>
    <row r="61" spans="1:81" ht="15.6" customHeight="1" x14ac:dyDescent="0.2">
      <c r="A61" s="59">
        <f t="shared" si="170"/>
        <v>0</v>
      </c>
      <c r="B61" s="60">
        <f t="shared" si="171"/>
        <v>0</v>
      </c>
      <c r="C61" s="61"/>
      <c r="D61" s="62" t="s">
        <v>270</v>
      </c>
      <c r="E61" s="196" t="s">
        <v>271</v>
      </c>
      <c r="F61" s="228"/>
      <c r="G61" s="87"/>
      <c r="H61" s="88"/>
      <c r="I61" s="65"/>
      <c r="J61" s="66">
        <f t="shared" si="172"/>
        <v>0</v>
      </c>
      <c r="K61" s="67">
        <f t="shared" si="173"/>
        <v>0</v>
      </c>
      <c r="L61" s="87"/>
      <c r="M61" s="88"/>
      <c r="N61" s="65"/>
      <c r="O61" s="66">
        <f t="shared" si="174"/>
        <v>0</v>
      </c>
      <c r="P61" s="67">
        <f t="shared" si="175"/>
        <v>0</v>
      </c>
      <c r="Q61" s="87"/>
      <c r="R61" s="88"/>
      <c r="S61" s="65"/>
      <c r="T61" s="66">
        <f t="shared" si="176"/>
        <v>0</v>
      </c>
      <c r="U61" s="67">
        <f t="shared" si="177"/>
        <v>0</v>
      </c>
      <c r="V61" s="87"/>
      <c r="W61" s="88"/>
      <c r="X61" s="65"/>
      <c r="Y61" s="66">
        <f t="shared" si="178"/>
        <v>0</v>
      </c>
      <c r="Z61" s="67">
        <f t="shared" si="179"/>
        <v>0</v>
      </c>
      <c r="AA61" s="87"/>
      <c r="AB61" s="88"/>
      <c r="AC61" s="65"/>
      <c r="AD61" s="66">
        <f t="shared" si="180"/>
        <v>0</v>
      </c>
      <c r="AE61" s="67">
        <f t="shared" si="181"/>
        <v>0</v>
      </c>
      <c r="AF61" s="87"/>
      <c r="AG61" s="88"/>
      <c r="AH61" s="65"/>
      <c r="AI61" s="66">
        <f t="shared" si="182"/>
        <v>0</v>
      </c>
      <c r="AJ61" s="67">
        <f t="shared" si="183"/>
        <v>0</v>
      </c>
      <c r="AK61" s="87"/>
      <c r="AL61" s="88"/>
      <c r="AM61" s="65"/>
      <c r="AN61" s="66">
        <f t="shared" si="184"/>
        <v>0</v>
      </c>
      <c r="AO61" s="67">
        <f t="shared" si="185"/>
        <v>0</v>
      </c>
      <c r="AP61" s="87"/>
      <c r="AQ61" s="88"/>
      <c r="AR61" s="65"/>
      <c r="AS61" s="66">
        <f t="shared" si="186"/>
        <v>0</v>
      </c>
      <c r="AT61" s="67">
        <f t="shared" si="187"/>
        <v>0</v>
      </c>
      <c r="AU61" s="87"/>
      <c r="AV61" s="88"/>
      <c r="AW61" s="65"/>
      <c r="AX61" s="66">
        <f t="shared" si="188"/>
        <v>0</v>
      </c>
      <c r="AY61" s="67">
        <f t="shared" si="189"/>
        <v>0</v>
      </c>
      <c r="AZ61" s="87"/>
      <c r="BA61" s="88"/>
      <c r="BB61" s="65"/>
      <c r="BC61" s="66">
        <f t="shared" si="190"/>
        <v>0</v>
      </c>
      <c r="BD61" s="67">
        <f t="shared" si="191"/>
        <v>0</v>
      </c>
      <c r="BE61" s="87"/>
      <c r="BF61" s="88"/>
      <c r="BG61" s="65"/>
      <c r="BH61" s="66">
        <f t="shared" si="192"/>
        <v>0</v>
      </c>
      <c r="BI61" s="67">
        <f t="shared" si="193"/>
        <v>0</v>
      </c>
      <c r="BJ61" s="87"/>
      <c r="BK61" s="88"/>
      <c r="BL61" s="65"/>
      <c r="BM61" s="66">
        <f t="shared" si="194"/>
        <v>0</v>
      </c>
      <c r="BN61" s="67">
        <f t="shared" si="195"/>
        <v>0</v>
      </c>
      <c r="BO61" s="87"/>
      <c r="BP61" s="88"/>
      <c r="BQ61" s="65"/>
      <c r="BR61" s="66">
        <f t="shared" si="196"/>
        <v>0</v>
      </c>
      <c r="BS61" s="67">
        <f t="shared" si="197"/>
        <v>0</v>
      </c>
      <c r="BT61" s="87"/>
      <c r="BU61" s="88"/>
      <c r="BV61" s="65"/>
      <c r="BW61" s="66">
        <f t="shared" si="198"/>
        <v>0</v>
      </c>
      <c r="BX61" s="67">
        <f t="shared" si="199"/>
        <v>0</v>
      </c>
      <c r="BY61" s="87"/>
      <c r="BZ61" s="88"/>
      <c r="CA61" s="65"/>
      <c r="CB61" s="66">
        <f t="shared" si="200"/>
        <v>0</v>
      </c>
      <c r="CC61" s="67">
        <f t="shared" si="201"/>
        <v>0</v>
      </c>
    </row>
    <row r="62" spans="1:81" ht="15.6" customHeight="1" x14ac:dyDescent="0.2">
      <c r="A62" s="59">
        <f t="shared" si="170"/>
        <v>0</v>
      </c>
      <c r="B62" s="60">
        <f t="shared" si="171"/>
        <v>0</v>
      </c>
      <c r="C62" s="61"/>
      <c r="D62" s="62" t="s">
        <v>272</v>
      </c>
      <c r="E62" s="196" t="s">
        <v>273</v>
      </c>
      <c r="F62" s="228"/>
      <c r="G62" s="87"/>
      <c r="H62" s="88"/>
      <c r="I62" s="65"/>
      <c r="J62" s="66">
        <f t="shared" si="172"/>
        <v>0</v>
      </c>
      <c r="K62" s="67">
        <f t="shared" si="173"/>
        <v>0</v>
      </c>
      <c r="L62" s="87"/>
      <c r="M62" s="88"/>
      <c r="N62" s="65"/>
      <c r="O62" s="66">
        <f t="shared" si="174"/>
        <v>0</v>
      </c>
      <c r="P62" s="67">
        <f t="shared" si="175"/>
        <v>0</v>
      </c>
      <c r="Q62" s="87"/>
      <c r="R62" s="88"/>
      <c r="S62" s="65"/>
      <c r="T62" s="66">
        <f t="shared" si="176"/>
        <v>0</v>
      </c>
      <c r="U62" s="67">
        <f t="shared" si="177"/>
        <v>0</v>
      </c>
      <c r="V62" s="87"/>
      <c r="W62" s="88"/>
      <c r="X62" s="65"/>
      <c r="Y62" s="66">
        <f t="shared" si="178"/>
        <v>0</v>
      </c>
      <c r="Z62" s="67">
        <f t="shared" si="179"/>
        <v>0</v>
      </c>
      <c r="AA62" s="87"/>
      <c r="AB62" s="88"/>
      <c r="AC62" s="65"/>
      <c r="AD62" s="66">
        <f t="shared" si="180"/>
        <v>0</v>
      </c>
      <c r="AE62" s="67">
        <f t="shared" si="181"/>
        <v>0</v>
      </c>
      <c r="AF62" s="87"/>
      <c r="AG62" s="88"/>
      <c r="AH62" s="65"/>
      <c r="AI62" s="66">
        <f t="shared" si="182"/>
        <v>0</v>
      </c>
      <c r="AJ62" s="67">
        <f t="shared" si="183"/>
        <v>0</v>
      </c>
      <c r="AK62" s="87"/>
      <c r="AL62" s="88"/>
      <c r="AM62" s="65"/>
      <c r="AN62" s="66">
        <f t="shared" si="184"/>
        <v>0</v>
      </c>
      <c r="AO62" s="67">
        <f t="shared" si="185"/>
        <v>0</v>
      </c>
      <c r="AP62" s="87"/>
      <c r="AQ62" s="88"/>
      <c r="AR62" s="65"/>
      <c r="AS62" s="66">
        <f t="shared" si="186"/>
        <v>0</v>
      </c>
      <c r="AT62" s="67">
        <f t="shared" si="187"/>
        <v>0</v>
      </c>
      <c r="AU62" s="87"/>
      <c r="AV62" s="88"/>
      <c r="AW62" s="65"/>
      <c r="AX62" s="66">
        <f t="shared" si="188"/>
        <v>0</v>
      </c>
      <c r="AY62" s="67">
        <f t="shared" si="189"/>
        <v>0</v>
      </c>
      <c r="AZ62" s="87"/>
      <c r="BA62" s="88"/>
      <c r="BB62" s="65"/>
      <c r="BC62" s="66">
        <f t="shared" si="190"/>
        <v>0</v>
      </c>
      <c r="BD62" s="67">
        <f t="shared" si="191"/>
        <v>0</v>
      </c>
      <c r="BE62" s="87"/>
      <c r="BF62" s="88"/>
      <c r="BG62" s="65"/>
      <c r="BH62" s="66">
        <f t="shared" si="192"/>
        <v>0</v>
      </c>
      <c r="BI62" s="67">
        <f t="shared" si="193"/>
        <v>0</v>
      </c>
      <c r="BJ62" s="87"/>
      <c r="BK62" s="88"/>
      <c r="BL62" s="65"/>
      <c r="BM62" s="66">
        <f t="shared" si="194"/>
        <v>0</v>
      </c>
      <c r="BN62" s="67">
        <f t="shared" si="195"/>
        <v>0</v>
      </c>
      <c r="BO62" s="87"/>
      <c r="BP62" s="88"/>
      <c r="BQ62" s="65"/>
      <c r="BR62" s="66">
        <f t="shared" si="196"/>
        <v>0</v>
      </c>
      <c r="BS62" s="67">
        <f t="shared" si="197"/>
        <v>0</v>
      </c>
      <c r="BT62" s="87"/>
      <c r="BU62" s="88"/>
      <c r="BV62" s="65"/>
      <c r="BW62" s="66">
        <f t="shared" si="198"/>
        <v>0</v>
      </c>
      <c r="BX62" s="67">
        <f t="shared" si="199"/>
        <v>0</v>
      </c>
      <c r="BY62" s="87"/>
      <c r="BZ62" s="88"/>
      <c r="CA62" s="65"/>
      <c r="CB62" s="66">
        <f t="shared" si="200"/>
        <v>0</v>
      </c>
      <c r="CC62" s="67">
        <f t="shared" si="201"/>
        <v>0</v>
      </c>
    </row>
    <row r="63" spans="1:81" ht="15.6" customHeight="1" x14ac:dyDescent="0.2">
      <c r="A63" s="59">
        <f t="shared" si="170"/>
        <v>0</v>
      </c>
      <c r="B63" s="60">
        <f t="shared" si="171"/>
        <v>0</v>
      </c>
      <c r="C63" s="61"/>
      <c r="D63" s="62" t="s">
        <v>274</v>
      </c>
      <c r="E63" s="196" t="s">
        <v>275</v>
      </c>
      <c r="F63" s="228"/>
      <c r="G63" s="87"/>
      <c r="H63" s="88"/>
      <c r="I63" s="65"/>
      <c r="J63" s="66">
        <f t="shared" si="172"/>
        <v>0</v>
      </c>
      <c r="K63" s="67">
        <f t="shared" si="173"/>
        <v>0</v>
      </c>
      <c r="L63" s="87"/>
      <c r="M63" s="88"/>
      <c r="N63" s="65"/>
      <c r="O63" s="66">
        <f t="shared" si="174"/>
        <v>0</v>
      </c>
      <c r="P63" s="67">
        <f t="shared" si="175"/>
        <v>0</v>
      </c>
      <c r="Q63" s="87"/>
      <c r="R63" s="88"/>
      <c r="S63" s="65"/>
      <c r="T63" s="66">
        <f t="shared" si="176"/>
        <v>0</v>
      </c>
      <c r="U63" s="67">
        <f t="shared" si="177"/>
        <v>0</v>
      </c>
      <c r="V63" s="87"/>
      <c r="W63" s="88"/>
      <c r="X63" s="65"/>
      <c r="Y63" s="66">
        <f t="shared" si="178"/>
        <v>0</v>
      </c>
      <c r="Z63" s="67">
        <f t="shared" si="179"/>
        <v>0</v>
      </c>
      <c r="AA63" s="87"/>
      <c r="AB63" s="88"/>
      <c r="AC63" s="65"/>
      <c r="AD63" s="66">
        <f t="shared" si="180"/>
        <v>0</v>
      </c>
      <c r="AE63" s="67">
        <f t="shared" si="181"/>
        <v>0</v>
      </c>
      <c r="AF63" s="87"/>
      <c r="AG63" s="88"/>
      <c r="AH63" s="65"/>
      <c r="AI63" s="66">
        <f t="shared" si="182"/>
        <v>0</v>
      </c>
      <c r="AJ63" s="67">
        <f t="shared" si="183"/>
        <v>0</v>
      </c>
      <c r="AK63" s="87"/>
      <c r="AL63" s="88"/>
      <c r="AM63" s="65"/>
      <c r="AN63" s="66">
        <f t="shared" si="184"/>
        <v>0</v>
      </c>
      <c r="AO63" s="67">
        <f t="shared" si="185"/>
        <v>0</v>
      </c>
      <c r="AP63" s="87"/>
      <c r="AQ63" s="88"/>
      <c r="AR63" s="65"/>
      <c r="AS63" s="66">
        <f t="shared" si="186"/>
        <v>0</v>
      </c>
      <c r="AT63" s="67">
        <f t="shared" si="187"/>
        <v>0</v>
      </c>
      <c r="AU63" s="87"/>
      <c r="AV63" s="88"/>
      <c r="AW63" s="65"/>
      <c r="AX63" s="66">
        <f t="shared" si="188"/>
        <v>0</v>
      </c>
      <c r="AY63" s="67">
        <f t="shared" si="189"/>
        <v>0</v>
      </c>
      <c r="AZ63" s="87"/>
      <c r="BA63" s="88"/>
      <c r="BB63" s="65"/>
      <c r="BC63" s="66">
        <f t="shared" si="190"/>
        <v>0</v>
      </c>
      <c r="BD63" s="67">
        <f t="shared" si="191"/>
        <v>0</v>
      </c>
      <c r="BE63" s="87"/>
      <c r="BF63" s="88"/>
      <c r="BG63" s="65"/>
      <c r="BH63" s="66">
        <f t="shared" si="192"/>
        <v>0</v>
      </c>
      <c r="BI63" s="67">
        <f t="shared" si="193"/>
        <v>0</v>
      </c>
      <c r="BJ63" s="87"/>
      <c r="BK63" s="88"/>
      <c r="BL63" s="65"/>
      <c r="BM63" s="66">
        <f t="shared" si="194"/>
        <v>0</v>
      </c>
      <c r="BN63" s="67">
        <f t="shared" si="195"/>
        <v>0</v>
      </c>
      <c r="BO63" s="87"/>
      <c r="BP63" s="88"/>
      <c r="BQ63" s="65"/>
      <c r="BR63" s="66">
        <f t="shared" si="196"/>
        <v>0</v>
      </c>
      <c r="BS63" s="67">
        <f t="shared" si="197"/>
        <v>0</v>
      </c>
      <c r="BT63" s="87"/>
      <c r="BU63" s="88"/>
      <c r="BV63" s="65"/>
      <c r="BW63" s="66">
        <f t="shared" si="198"/>
        <v>0</v>
      </c>
      <c r="BX63" s="67">
        <f t="shared" si="199"/>
        <v>0</v>
      </c>
      <c r="BY63" s="87"/>
      <c r="BZ63" s="88"/>
      <c r="CA63" s="65"/>
      <c r="CB63" s="66">
        <f t="shared" si="200"/>
        <v>0</v>
      </c>
      <c r="CC63" s="67">
        <f t="shared" si="201"/>
        <v>0</v>
      </c>
    </row>
    <row r="64" spans="1:81" ht="15.6" customHeight="1" x14ac:dyDescent="0.2">
      <c r="A64" s="59">
        <f t="shared" si="170"/>
        <v>0</v>
      </c>
      <c r="B64" s="60">
        <f t="shared" si="171"/>
        <v>0</v>
      </c>
      <c r="C64" s="61"/>
      <c r="D64" s="62" t="s">
        <v>276</v>
      </c>
      <c r="E64" s="68"/>
      <c r="F64" s="228"/>
      <c r="G64" s="87"/>
      <c r="H64" s="88"/>
      <c r="I64" s="65"/>
      <c r="J64" s="66">
        <f t="shared" ref="J64:J66" si="350">I64*G64</f>
        <v>0</v>
      </c>
      <c r="K64" s="67">
        <f t="shared" ref="K64:K66" si="351">I64*H64</f>
        <v>0</v>
      </c>
      <c r="L64" s="87"/>
      <c r="M64" s="88"/>
      <c r="N64" s="65"/>
      <c r="O64" s="66">
        <f t="shared" ref="O64:O66" si="352">N64*L64</f>
        <v>0</v>
      </c>
      <c r="P64" s="67">
        <f t="shared" ref="P64:P66" si="353">N64*M64</f>
        <v>0</v>
      </c>
      <c r="Q64" s="87"/>
      <c r="R64" s="88"/>
      <c r="S64" s="65"/>
      <c r="T64" s="66">
        <f t="shared" ref="T64:T66" si="354">S64*Q64</f>
        <v>0</v>
      </c>
      <c r="U64" s="67">
        <f t="shared" ref="U64:U66" si="355">S64*R64</f>
        <v>0</v>
      </c>
      <c r="V64" s="87"/>
      <c r="W64" s="88"/>
      <c r="X64" s="65"/>
      <c r="Y64" s="66">
        <f t="shared" ref="Y64:Y66" si="356">X64*V64</f>
        <v>0</v>
      </c>
      <c r="Z64" s="67">
        <f t="shared" ref="Z64:Z66" si="357">X64*W64</f>
        <v>0</v>
      </c>
      <c r="AA64" s="87"/>
      <c r="AB64" s="88"/>
      <c r="AC64" s="65"/>
      <c r="AD64" s="66">
        <f t="shared" ref="AD64:AD66" si="358">AC64*AA64</f>
        <v>0</v>
      </c>
      <c r="AE64" s="67">
        <f t="shared" ref="AE64:AE66" si="359">AC64*AB64</f>
        <v>0</v>
      </c>
      <c r="AF64" s="87"/>
      <c r="AG64" s="88"/>
      <c r="AH64" s="65"/>
      <c r="AI64" s="66">
        <f t="shared" ref="AI64:AI66" si="360">AH64*AF64</f>
        <v>0</v>
      </c>
      <c r="AJ64" s="67">
        <f t="shared" ref="AJ64:AJ66" si="361">AH64*AG64</f>
        <v>0</v>
      </c>
      <c r="AK64" s="87"/>
      <c r="AL64" s="88"/>
      <c r="AM64" s="65"/>
      <c r="AN64" s="66">
        <f t="shared" ref="AN64:AN66" si="362">AM64*AK64</f>
        <v>0</v>
      </c>
      <c r="AO64" s="67">
        <f t="shared" ref="AO64:AO66" si="363">AM64*AL64</f>
        <v>0</v>
      </c>
      <c r="AP64" s="87"/>
      <c r="AQ64" s="88"/>
      <c r="AR64" s="65"/>
      <c r="AS64" s="66">
        <f t="shared" ref="AS64:AS66" si="364">AR64*AP64</f>
        <v>0</v>
      </c>
      <c r="AT64" s="67">
        <f t="shared" ref="AT64:AT66" si="365">AR64*AQ64</f>
        <v>0</v>
      </c>
      <c r="AU64" s="87"/>
      <c r="AV64" s="88"/>
      <c r="AW64" s="65"/>
      <c r="AX64" s="66">
        <f t="shared" ref="AX64:AX66" si="366">AW64*AU64</f>
        <v>0</v>
      </c>
      <c r="AY64" s="67">
        <f t="shared" ref="AY64:AY66" si="367">AW64*AV64</f>
        <v>0</v>
      </c>
      <c r="AZ64" s="87"/>
      <c r="BA64" s="88"/>
      <c r="BB64" s="65"/>
      <c r="BC64" s="66">
        <f t="shared" ref="BC64:BC66" si="368">BB64*AZ64</f>
        <v>0</v>
      </c>
      <c r="BD64" s="67">
        <f t="shared" ref="BD64:BD66" si="369">BB64*BA64</f>
        <v>0</v>
      </c>
      <c r="BE64" s="87"/>
      <c r="BF64" s="88"/>
      <c r="BG64" s="65"/>
      <c r="BH64" s="66">
        <f t="shared" ref="BH64:BH66" si="370">BG64*BE64</f>
        <v>0</v>
      </c>
      <c r="BI64" s="67">
        <f t="shared" ref="BI64:BI66" si="371">BG64*BF64</f>
        <v>0</v>
      </c>
      <c r="BJ64" s="87"/>
      <c r="BK64" s="88"/>
      <c r="BL64" s="65"/>
      <c r="BM64" s="66">
        <f t="shared" ref="BM64:BM66" si="372">BL64*BJ64</f>
        <v>0</v>
      </c>
      <c r="BN64" s="67">
        <f t="shared" ref="BN64:BN66" si="373">BL64*BK64</f>
        <v>0</v>
      </c>
      <c r="BO64" s="87"/>
      <c r="BP64" s="88"/>
      <c r="BQ64" s="65"/>
      <c r="BR64" s="66">
        <f t="shared" ref="BR64:BR66" si="374">BQ64*BO64</f>
        <v>0</v>
      </c>
      <c r="BS64" s="67">
        <f t="shared" ref="BS64:BS66" si="375">BQ64*BP64</f>
        <v>0</v>
      </c>
      <c r="BT64" s="87"/>
      <c r="BU64" s="88"/>
      <c r="BV64" s="65"/>
      <c r="BW64" s="66">
        <f t="shared" ref="BW64:BW66" si="376">BV64*BT64</f>
        <v>0</v>
      </c>
      <c r="BX64" s="67">
        <f t="shared" ref="BX64:BX66" si="377">BV64*BU64</f>
        <v>0</v>
      </c>
      <c r="BY64" s="87"/>
      <c r="BZ64" s="88"/>
      <c r="CA64" s="65"/>
      <c r="CB64" s="66">
        <f t="shared" ref="CB64:CB66" si="378">CA64*BY64</f>
        <v>0</v>
      </c>
      <c r="CC64" s="67">
        <f t="shared" ref="CC64:CC66" si="379">CA64*BZ64</f>
        <v>0</v>
      </c>
    </row>
    <row r="65" spans="1:81" ht="15.6" customHeight="1" x14ac:dyDescent="0.2">
      <c r="A65" s="59">
        <f t="shared" si="170"/>
        <v>0</v>
      </c>
      <c r="B65" s="60">
        <f t="shared" si="171"/>
        <v>0</v>
      </c>
      <c r="C65" s="61"/>
      <c r="D65" s="62" t="s">
        <v>277</v>
      </c>
      <c r="E65" s="68"/>
      <c r="F65" s="228"/>
      <c r="G65" s="87"/>
      <c r="H65" s="88"/>
      <c r="I65" s="65"/>
      <c r="J65" s="66">
        <f t="shared" si="350"/>
        <v>0</v>
      </c>
      <c r="K65" s="67">
        <f t="shared" si="351"/>
        <v>0</v>
      </c>
      <c r="L65" s="87"/>
      <c r="M65" s="88"/>
      <c r="N65" s="65"/>
      <c r="O65" s="66">
        <f t="shared" si="352"/>
        <v>0</v>
      </c>
      <c r="P65" s="67">
        <f t="shared" si="353"/>
        <v>0</v>
      </c>
      <c r="Q65" s="87"/>
      <c r="R65" s="88"/>
      <c r="S65" s="65"/>
      <c r="T65" s="66">
        <f t="shared" si="354"/>
        <v>0</v>
      </c>
      <c r="U65" s="67">
        <f t="shared" si="355"/>
        <v>0</v>
      </c>
      <c r="V65" s="87"/>
      <c r="W65" s="88"/>
      <c r="X65" s="65"/>
      <c r="Y65" s="66">
        <f t="shared" si="356"/>
        <v>0</v>
      </c>
      <c r="Z65" s="67">
        <f t="shared" si="357"/>
        <v>0</v>
      </c>
      <c r="AA65" s="87"/>
      <c r="AB65" s="88"/>
      <c r="AC65" s="65"/>
      <c r="AD65" s="66">
        <f t="shared" si="358"/>
        <v>0</v>
      </c>
      <c r="AE65" s="67">
        <f t="shared" si="359"/>
        <v>0</v>
      </c>
      <c r="AF65" s="87"/>
      <c r="AG65" s="88"/>
      <c r="AH65" s="65"/>
      <c r="AI65" s="66">
        <f t="shared" si="360"/>
        <v>0</v>
      </c>
      <c r="AJ65" s="67">
        <f t="shared" si="361"/>
        <v>0</v>
      </c>
      <c r="AK65" s="87"/>
      <c r="AL65" s="88"/>
      <c r="AM65" s="65"/>
      <c r="AN65" s="66">
        <f t="shared" si="362"/>
        <v>0</v>
      </c>
      <c r="AO65" s="67">
        <f t="shared" si="363"/>
        <v>0</v>
      </c>
      <c r="AP65" s="87"/>
      <c r="AQ65" s="88"/>
      <c r="AR65" s="65"/>
      <c r="AS65" s="66">
        <f t="shared" si="364"/>
        <v>0</v>
      </c>
      <c r="AT65" s="67">
        <f t="shared" si="365"/>
        <v>0</v>
      </c>
      <c r="AU65" s="87"/>
      <c r="AV65" s="88"/>
      <c r="AW65" s="65"/>
      <c r="AX65" s="66">
        <f t="shared" si="366"/>
        <v>0</v>
      </c>
      <c r="AY65" s="67">
        <f t="shared" si="367"/>
        <v>0</v>
      </c>
      <c r="AZ65" s="87"/>
      <c r="BA65" s="88"/>
      <c r="BB65" s="65"/>
      <c r="BC65" s="66">
        <f t="shared" si="368"/>
        <v>0</v>
      </c>
      <c r="BD65" s="67">
        <f t="shared" si="369"/>
        <v>0</v>
      </c>
      <c r="BE65" s="87"/>
      <c r="BF65" s="88"/>
      <c r="BG65" s="65"/>
      <c r="BH65" s="66">
        <f t="shared" si="370"/>
        <v>0</v>
      </c>
      <c r="BI65" s="67">
        <f t="shared" si="371"/>
        <v>0</v>
      </c>
      <c r="BJ65" s="87"/>
      <c r="BK65" s="88"/>
      <c r="BL65" s="65"/>
      <c r="BM65" s="66">
        <f t="shared" si="372"/>
        <v>0</v>
      </c>
      <c r="BN65" s="67">
        <f t="shared" si="373"/>
        <v>0</v>
      </c>
      <c r="BO65" s="87"/>
      <c r="BP65" s="88"/>
      <c r="BQ65" s="65"/>
      <c r="BR65" s="66">
        <f t="shared" si="374"/>
        <v>0</v>
      </c>
      <c r="BS65" s="67">
        <f t="shared" si="375"/>
        <v>0</v>
      </c>
      <c r="BT65" s="87"/>
      <c r="BU65" s="88"/>
      <c r="BV65" s="65"/>
      <c r="BW65" s="66">
        <f t="shared" si="376"/>
        <v>0</v>
      </c>
      <c r="BX65" s="67">
        <f t="shared" si="377"/>
        <v>0</v>
      </c>
      <c r="BY65" s="87"/>
      <c r="BZ65" s="88"/>
      <c r="CA65" s="65"/>
      <c r="CB65" s="66">
        <f t="shared" si="378"/>
        <v>0</v>
      </c>
      <c r="CC65" s="67">
        <f t="shared" si="379"/>
        <v>0</v>
      </c>
    </row>
    <row r="66" spans="1:81" ht="15.6" customHeight="1" x14ac:dyDescent="0.2">
      <c r="A66" s="59">
        <f t="shared" si="170"/>
        <v>0</v>
      </c>
      <c r="B66" s="60">
        <f t="shared" si="171"/>
        <v>0</v>
      </c>
      <c r="C66" s="61"/>
      <c r="D66" s="62" t="s">
        <v>278</v>
      </c>
      <c r="E66" s="68"/>
      <c r="F66" s="228"/>
      <c r="G66" s="87"/>
      <c r="H66" s="88"/>
      <c r="I66" s="65"/>
      <c r="J66" s="66">
        <f t="shared" si="350"/>
        <v>0</v>
      </c>
      <c r="K66" s="67">
        <f t="shared" si="351"/>
        <v>0</v>
      </c>
      <c r="L66" s="87"/>
      <c r="M66" s="88"/>
      <c r="N66" s="65"/>
      <c r="O66" s="66">
        <f t="shared" si="352"/>
        <v>0</v>
      </c>
      <c r="P66" s="67">
        <f t="shared" si="353"/>
        <v>0</v>
      </c>
      <c r="Q66" s="87"/>
      <c r="R66" s="88"/>
      <c r="S66" s="65"/>
      <c r="T66" s="66">
        <f t="shared" si="354"/>
        <v>0</v>
      </c>
      <c r="U66" s="67">
        <f t="shared" si="355"/>
        <v>0</v>
      </c>
      <c r="V66" s="87"/>
      <c r="W66" s="88"/>
      <c r="X66" s="65"/>
      <c r="Y66" s="66">
        <f t="shared" si="356"/>
        <v>0</v>
      </c>
      <c r="Z66" s="67">
        <f t="shared" si="357"/>
        <v>0</v>
      </c>
      <c r="AA66" s="87"/>
      <c r="AB66" s="88"/>
      <c r="AC66" s="65"/>
      <c r="AD66" s="66">
        <f t="shared" si="358"/>
        <v>0</v>
      </c>
      <c r="AE66" s="67">
        <f t="shared" si="359"/>
        <v>0</v>
      </c>
      <c r="AF66" s="87"/>
      <c r="AG66" s="88"/>
      <c r="AH66" s="65"/>
      <c r="AI66" s="66">
        <f t="shared" si="360"/>
        <v>0</v>
      </c>
      <c r="AJ66" s="67">
        <f t="shared" si="361"/>
        <v>0</v>
      </c>
      <c r="AK66" s="87"/>
      <c r="AL66" s="88"/>
      <c r="AM66" s="65"/>
      <c r="AN66" s="66">
        <f t="shared" si="362"/>
        <v>0</v>
      </c>
      <c r="AO66" s="67">
        <f t="shared" si="363"/>
        <v>0</v>
      </c>
      <c r="AP66" s="87"/>
      <c r="AQ66" s="88"/>
      <c r="AR66" s="65"/>
      <c r="AS66" s="66">
        <f t="shared" si="364"/>
        <v>0</v>
      </c>
      <c r="AT66" s="67">
        <f t="shared" si="365"/>
        <v>0</v>
      </c>
      <c r="AU66" s="87"/>
      <c r="AV66" s="88"/>
      <c r="AW66" s="65"/>
      <c r="AX66" s="66">
        <f t="shared" si="366"/>
        <v>0</v>
      </c>
      <c r="AY66" s="67">
        <f t="shared" si="367"/>
        <v>0</v>
      </c>
      <c r="AZ66" s="87"/>
      <c r="BA66" s="88"/>
      <c r="BB66" s="65"/>
      <c r="BC66" s="66">
        <f t="shared" si="368"/>
        <v>0</v>
      </c>
      <c r="BD66" s="67">
        <f t="shared" si="369"/>
        <v>0</v>
      </c>
      <c r="BE66" s="87"/>
      <c r="BF66" s="88"/>
      <c r="BG66" s="65"/>
      <c r="BH66" s="66">
        <f t="shared" si="370"/>
        <v>0</v>
      </c>
      <c r="BI66" s="67">
        <f t="shared" si="371"/>
        <v>0</v>
      </c>
      <c r="BJ66" s="87"/>
      <c r="BK66" s="88"/>
      <c r="BL66" s="65"/>
      <c r="BM66" s="66">
        <f t="shared" si="372"/>
        <v>0</v>
      </c>
      <c r="BN66" s="67">
        <f t="shared" si="373"/>
        <v>0</v>
      </c>
      <c r="BO66" s="87"/>
      <c r="BP66" s="88"/>
      <c r="BQ66" s="65"/>
      <c r="BR66" s="66">
        <f t="shared" si="374"/>
        <v>0</v>
      </c>
      <c r="BS66" s="67">
        <f t="shared" si="375"/>
        <v>0</v>
      </c>
      <c r="BT66" s="87"/>
      <c r="BU66" s="88"/>
      <c r="BV66" s="65"/>
      <c r="BW66" s="66">
        <f t="shared" si="376"/>
        <v>0</v>
      </c>
      <c r="BX66" s="67">
        <f t="shared" si="377"/>
        <v>0</v>
      </c>
      <c r="BY66" s="87"/>
      <c r="BZ66" s="88"/>
      <c r="CA66" s="65"/>
      <c r="CB66" s="66">
        <f t="shared" si="378"/>
        <v>0</v>
      </c>
      <c r="CC66" s="67">
        <f t="shared" si="379"/>
        <v>0</v>
      </c>
    </row>
    <row r="67" spans="1:81" ht="15.6" customHeight="1" x14ac:dyDescent="0.25">
      <c r="A67" s="86"/>
      <c r="B67" s="69"/>
      <c r="C67" s="58"/>
      <c r="D67" s="50" t="s">
        <v>279</v>
      </c>
      <c r="E67" s="260" t="s">
        <v>287</v>
      </c>
      <c r="F67" s="229"/>
      <c r="G67" s="55"/>
      <c r="H67" s="56"/>
      <c r="I67" s="53"/>
      <c r="J67" s="70"/>
      <c r="K67" s="71"/>
      <c r="L67" s="55"/>
      <c r="M67" s="56"/>
      <c r="N67" s="53"/>
      <c r="O67" s="70"/>
      <c r="P67" s="71"/>
      <c r="Q67" s="55"/>
      <c r="R67" s="56"/>
      <c r="S67" s="53"/>
      <c r="T67" s="70"/>
      <c r="U67" s="71"/>
      <c r="V67" s="55"/>
      <c r="W67" s="56"/>
      <c r="X67" s="53"/>
      <c r="Y67" s="70"/>
      <c r="Z67" s="71"/>
      <c r="AA67" s="55"/>
      <c r="AB67" s="56"/>
      <c r="AC67" s="53"/>
      <c r="AD67" s="70"/>
      <c r="AE67" s="71"/>
      <c r="AF67" s="55"/>
      <c r="AG67" s="56"/>
      <c r="AH67" s="53"/>
      <c r="AI67" s="70"/>
      <c r="AJ67" s="71"/>
      <c r="AK67" s="55"/>
      <c r="AL67" s="56"/>
      <c r="AM67" s="53"/>
      <c r="AN67" s="70"/>
      <c r="AO67" s="71"/>
      <c r="AP67" s="55"/>
      <c r="AQ67" s="56"/>
      <c r="AR67" s="53"/>
      <c r="AS67" s="70"/>
      <c r="AT67" s="71"/>
      <c r="AU67" s="55"/>
      <c r="AV67" s="56"/>
      <c r="AW67" s="53"/>
      <c r="AX67" s="70"/>
      <c r="AY67" s="71"/>
      <c r="AZ67" s="55"/>
      <c r="BA67" s="56"/>
      <c r="BB67" s="53"/>
      <c r="BC67" s="70"/>
      <c r="BD67" s="71"/>
      <c r="BE67" s="55"/>
      <c r="BF67" s="56"/>
      <c r="BG67" s="53"/>
      <c r="BH67" s="70"/>
      <c r="BI67" s="71"/>
      <c r="BJ67" s="55"/>
      <c r="BK67" s="56"/>
      <c r="BL67" s="53"/>
      <c r="BM67" s="70"/>
      <c r="BN67" s="71"/>
      <c r="BO67" s="55"/>
      <c r="BP67" s="56"/>
      <c r="BQ67" s="53"/>
      <c r="BR67" s="70"/>
      <c r="BS67" s="71"/>
      <c r="BT67" s="55"/>
      <c r="BU67" s="56"/>
      <c r="BV67" s="53"/>
      <c r="BW67" s="70"/>
      <c r="BX67" s="71"/>
      <c r="BY67" s="55"/>
      <c r="BZ67" s="56"/>
      <c r="CA67" s="53"/>
      <c r="CB67" s="70"/>
      <c r="CC67" s="71"/>
    </row>
    <row r="68" spans="1:81" ht="15.6" customHeight="1" x14ac:dyDescent="0.2">
      <c r="A68" s="59">
        <f t="shared" ref="A68:A75" si="380">SUMIF($I$5:$GT$5,"QTY*Equipment",$I68:$GT68)</f>
        <v>0</v>
      </c>
      <c r="B68" s="60">
        <f t="shared" ref="B68:B75" si="381">SUMIF($I$5:$GT$5,"QTY*Install",$I68:$GT68)</f>
        <v>0</v>
      </c>
      <c r="C68" s="61"/>
      <c r="D68" s="62" t="s">
        <v>280</v>
      </c>
      <c r="E68" s="341" t="s">
        <v>288</v>
      </c>
      <c r="F68" s="228"/>
      <c r="G68" s="87"/>
      <c r="H68" s="88"/>
      <c r="I68" s="65"/>
      <c r="J68" s="66">
        <f>I68*G68</f>
        <v>0</v>
      </c>
      <c r="K68" s="67">
        <f>I68*H68</f>
        <v>0</v>
      </c>
      <c r="L68" s="87"/>
      <c r="M68" s="88"/>
      <c r="N68" s="65"/>
      <c r="O68" s="66">
        <f>N68*L68</f>
        <v>0</v>
      </c>
      <c r="P68" s="67">
        <f>N68*M68</f>
        <v>0</v>
      </c>
      <c r="Q68" s="87"/>
      <c r="R68" s="88"/>
      <c r="S68" s="65"/>
      <c r="T68" s="66">
        <f>S68*Q68</f>
        <v>0</v>
      </c>
      <c r="U68" s="67">
        <f>S68*R68</f>
        <v>0</v>
      </c>
      <c r="V68" s="87"/>
      <c r="W68" s="88"/>
      <c r="X68" s="65"/>
      <c r="Y68" s="66">
        <f>X68*V68</f>
        <v>0</v>
      </c>
      <c r="Z68" s="67">
        <f>X68*W68</f>
        <v>0</v>
      </c>
      <c r="AA68" s="87"/>
      <c r="AB68" s="88"/>
      <c r="AC68" s="65"/>
      <c r="AD68" s="66">
        <f>AC68*AA68</f>
        <v>0</v>
      </c>
      <c r="AE68" s="67">
        <f>AC68*AB68</f>
        <v>0</v>
      </c>
      <c r="AF68" s="87"/>
      <c r="AG68" s="88"/>
      <c r="AH68" s="65"/>
      <c r="AI68" s="66">
        <f>AH68*AF68</f>
        <v>0</v>
      </c>
      <c r="AJ68" s="67">
        <f>AH68*AG68</f>
        <v>0</v>
      </c>
      <c r="AK68" s="87"/>
      <c r="AL68" s="88"/>
      <c r="AM68" s="65"/>
      <c r="AN68" s="66">
        <f>AM68*AK68</f>
        <v>0</v>
      </c>
      <c r="AO68" s="67">
        <f>AM68*AL68</f>
        <v>0</v>
      </c>
      <c r="AP68" s="87"/>
      <c r="AQ68" s="88"/>
      <c r="AR68" s="65"/>
      <c r="AS68" s="66">
        <f>AR68*AP68</f>
        <v>0</v>
      </c>
      <c r="AT68" s="67">
        <f>AR68*AQ68</f>
        <v>0</v>
      </c>
      <c r="AU68" s="87"/>
      <c r="AV68" s="88"/>
      <c r="AW68" s="65"/>
      <c r="AX68" s="66">
        <f>AW68*AU68</f>
        <v>0</v>
      </c>
      <c r="AY68" s="67">
        <f>AW68*AV68</f>
        <v>0</v>
      </c>
      <c r="AZ68" s="87"/>
      <c r="BA68" s="88"/>
      <c r="BB68" s="65"/>
      <c r="BC68" s="66">
        <f>BB68*AZ68</f>
        <v>0</v>
      </c>
      <c r="BD68" s="67">
        <f>BB68*BA68</f>
        <v>0</v>
      </c>
      <c r="BE68" s="87"/>
      <c r="BF68" s="88"/>
      <c r="BG68" s="65"/>
      <c r="BH68" s="66">
        <f>BG68*BE68</f>
        <v>0</v>
      </c>
      <c r="BI68" s="67">
        <f>BG68*BF68</f>
        <v>0</v>
      </c>
      <c r="BJ68" s="87"/>
      <c r="BK68" s="88"/>
      <c r="BL68" s="65"/>
      <c r="BM68" s="66">
        <f>BL68*BJ68</f>
        <v>0</v>
      </c>
      <c r="BN68" s="67">
        <f>BL68*BK68</f>
        <v>0</v>
      </c>
      <c r="BO68" s="87"/>
      <c r="BP68" s="88"/>
      <c r="BQ68" s="65"/>
      <c r="BR68" s="66">
        <f>BQ68*BO68</f>
        <v>0</v>
      </c>
      <c r="BS68" s="67">
        <f>BQ68*BP68</f>
        <v>0</v>
      </c>
      <c r="BT68" s="87"/>
      <c r="BU68" s="88"/>
      <c r="BV68" s="65"/>
      <c r="BW68" s="66">
        <f>BV68*BT68</f>
        <v>0</v>
      </c>
      <c r="BX68" s="67">
        <f>BV68*BU68</f>
        <v>0</v>
      </c>
      <c r="BY68" s="87"/>
      <c r="BZ68" s="88"/>
      <c r="CA68" s="65"/>
      <c r="CB68" s="66">
        <f>CA68*BY68</f>
        <v>0</v>
      </c>
      <c r="CC68" s="67">
        <f>CA68*BZ68</f>
        <v>0</v>
      </c>
    </row>
    <row r="69" spans="1:81" ht="15.6" customHeight="1" x14ac:dyDescent="0.2">
      <c r="A69" s="59">
        <f t="shared" si="380"/>
        <v>0</v>
      </c>
      <c r="B69" s="60">
        <f t="shared" si="381"/>
        <v>0</v>
      </c>
      <c r="C69" s="61"/>
      <c r="D69" s="62" t="s">
        <v>281</v>
      </c>
      <c r="E69" s="303" t="s">
        <v>289</v>
      </c>
      <c r="F69" s="228"/>
      <c r="G69" s="87"/>
      <c r="H69" s="88"/>
      <c r="I69" s="65"/>
      <c r="J69" s="66">
        <f t="shared" ref="J69:J73" si="382">I69*G69</f>
        <v>0</v>
      </c>
      <c r="K69" s="67">
        <f t="shared" ref="K69:K73" si="383">I69*H69</f>
        <v>0</v>
      </c>
      <c r="L69" s="87"/>
      <c r="M69" s="88"/>
      <c r="N69" s="65"/>
      <c r="O69" s="66">
        <f t="shared" ref="O69:O73" si="384">N69*L69</f>
        <v>0</v>
      </c>
      <c r="P69" s="67">
        <f t="shared" ref="P69:P73" si="385">N69*M69</f>
        <v>0</v>
      </c>
      <c r="Q69" s="87"/>
      <c r="R69" s="88"/>
      <c r="S69" s="65"/>
      <c r="T69" s="66">
        <f t="shared" ref="T69:T73" si="386">S69*Q69</f>
        <v>0</v>
      </c>
      <c r="U69" s="67">
        <f t="shared" ref="U69:U73" si="387">S69*R69</f>
        <v>0</v>
      </c>
      <c r="V69" s="87"/>
      <c r="W69" s="88"/>
      <c r="X69" s="65"/>
      <c r="Y69" s="66">
        <f t="shared" ref="Y69:Y73" si="388">X69*V69</f>
        <v>0</v>
      </c>
      <c r="Z69" s="67">
        <f t="shared" ref="Z69:Z73" si="389">X69*W69</f>
        <v>0</v>
      </c>
      <c r="AA69" s="87"/>
      <c r="AB69" s="88"/>
      <c r="AC69" s="65"/>
      <c r="AD69" s="66">
        <f t="shared" ref="AD69:AD73" si="390">AC69*AA69</f>
        <v>0</v>
      </c>
      <c r="AE69" s="67">
        <f t="shared" ref="AE69:AE73" si="391">AC69*AB69</f>
        <v>0</v>
      </c>
      <c r="AF69" s="87"/>
      <c r="AG69" s="88"/>
      <c r="AH69" s="65"/>
      <c r="AI69" s="66">
        <f t="shared" ref="AI69:AI73" si="392">AH69*AF69</f>
        <v>0</v>
      </c>
      <c r="AJ69" s="67">
        <f t="shared" ref="AJ69:AJ73" si="393">AH69*AG69</f>
        <v>0</v>
      </c>
      <c r="AK69" s="87"/>
      <c r="AL69" s="88"/>
      <c r="AM69" s="65"/>
      <c r="AN69" s="66">
        <f t="shared" ref="AN69:AN73" si="394">AM69*AK69</f>
        <v>0</v>
      </c>
      <c r="AO69" s="67">
        <f t="shared" ref="AO69:AO73" si="395">AM69*AL69</f>
        <v>0</v>
      </c>
      <c r="AP69" s="87"/>
      <c r="AQ69" s="88"/>
      <c r="AR69" s="65"/>
      <c r="AS69" s="66">
        <f t="shared" ref="AS69:AS73" si="396">AR69*AP69</f>
        <v>0</v>
      </c>
      <c r="AT69" s="67">
        <f t="shared" ref="AT69:AT73" si="397">AR69*AQ69</f>
        <v>0</v>
      </c>
      <c r="AU69" s="87"/>
      <c r="AV69" s="88"/>
      <c r="AW69" s="65"/>
      <c r="AX69" s="66">
        <f t="shared" ref="AX69:AX73" si="398">AW69*AU69</f>
        <v>0</v>
      </c>
      <c r="AY69" s="67">
        <f t="shared" ref="AY69:AY73" si="399">AW69*AV69</f>
        <v>0</v>
      </c>
      <c r="AZ69" s="87"/>
      <c r="BA69" s="88"/>
      <c r="BB69" s="65"/>
      <c r="BC69" s="66">
        <f t="shared" ref="BC69:BC73" si="400">BB69*AZ69</f>
        <v>0</v>
      </c>
      <c r="BD69" s="67">
        <f t="shared" ref="BD69:BD73" si="401">BB69*BA69</f>
        <v>0</v>
      </c>
      <c r="BE69" s="87"/>
      <c r="BF69" s="88"/>
      <c r="BG69" s="65"/>
      <c r="BH69" s="66">
        <f t="shared" ref="BH69:BH73" si="402">BG69*BE69</f>
        <v>0</v>
      </c>
      <c r="BI69" s="67">
        <f t="shared" ref="BI69:BI73" si="403">BG69*BF69</f>
        <v>0</v>
      </c>
      <c r="BJ69" s="87"/>
      <c r="BK69" s="88"/>
      <c r="BL69" s="65"/>
      <c r="BM69" s="66">
        <f t="shared" ref="BM69:BM73" si="404">BL69*BJ69</f>
        <v>0</v>
      </c>
      <c r="BN69" s="67">
        <f t="shared" ref="BN69:BN73" si="405">BL69*BK69</f>
        <v>0</v>
      </c>
      <c r="BO69" s="87"/>
      <c r="BP69" s="88"/>
      <c r="BQ69" s="65"/>
      <c r="BR69" s="66">
        <f t="shared" ref="BR69:BR73" si="406">BQ69*BO69</f>
        <v>0</v>
      </c>
      <c r="BS69" s="67">
        <f t="shared" ref="BS69:BS73" si="407">BQ69*BP69</f>
        <v>0</v>
      </c>
      <c r="BT69" s="87"/>
      <c r="BU69" s="88"/>
      <c r="BV69" s="65"/>
      <c r="BW69" s="66">
        <f t="shared" ref="BW69:BW73" si="408">BV69*BT69</f>
        <v>0</v>
      </c>
      <c r="BX69" s="67">
        <f t="shared" ref="BX69:BX73" si="409">BV69*BU69</f>
        <v>0</v>
      </c>
      <c r="BY69" s="87"/>
      <c r="BZ69" s="88"/>
      <c r="CA69" s="65"/>
      <c r="CB69" s="66">
        <f t="shared" ref="CB69:CB73" si="410">CA69*BY69</f>
        <v>0</v>
      </c>
      <c r="CC69" s="67">
        <f t="shared" ref="CC69:CC73" si="411">CA69*BZ69</f>
        <v>0</v>
      </c>
    </row>
    <row r="70" spans="1:81" ht="15.6" customHeight="1" x14ac:dyDescent="0.2">
      <c r="A70" s="59">
        <f t="shared" si="380"/>
        <v>0</v>
      </c>
      <c r="B70" s="60">
        <f t="shared" si="381"/>
        <v>0</v>
      </c>
      <c r="C70" s="61"/>
      <c r="D70" s="62" t="s">
        <v>282</v>
      </c>
      <c r="E70" s="303" t="s">
        <v>290</v>
      </c>
      <c r="F70" s="228"/>
      <c r="G70" s="87"/>
      <c r="H70" s="88"/>
      <c r="I70" s="65"/>
      <c r="J70" s="66">
        <f t="shared" si="382"/>
        <v>0</v>
      </c>
      <c r="K70" s="67">
        <f t="shared" si="383"/>
        <v>0</v>
      </c>
      <c r="L70" s="87"/>
      <c r="M70" s="88"/>
      <c r="N70" s="65"/>
      <c r="O70" s="66">
        <f t="shared" si="384"/>
        <v>0</v>
      </c>
      <c r="P70" s="67">
        <f t="shared" si="385"/>
        <v>0</v>
      </c>
      <c r="Q70" s="87"/>
      <c r="R70" s="88"/>
      <c r="S70" s="65"/>
      <c r="T70" s="66">
        <f t="shared" si="386"/>
        <v>0</v>
      </c>
      <c r="U70" s="67">
        <f t="shared" si="387"/>
        <v>0</v>
      </c>
      <c r="V70" s="87"/>
      <c r="W70" s="88"/>
      <c r="X70" s="65"/>
      <c r="Y70" s="66">
        <f t="shared" si="388"/>
        <v>0</v>
      </c>
      <c r="Z70" s="67">
        <f t="shared" si="389"/>
        <v>0</v>
      </c>
      <c r="AA70" s="87"/>
      <c r="AB70" s="88"/>
      <c r="AC70" s="65"/>
      <c r="AD70" s="66">
        <f t="shared" si="390"/>
        <v>0</v>
      </c>
      <c r="AE70" s="67">
        <f t="shared" si="391"/>
        <v>0</v>
      </c>
      <c r="AF70" s="87"/>
      <c r="AG70" s="88"/>
      <c r="AH70" s="65"/>
      <c r="AI70" s="66">
        <f t="shared" si="392"/>
        <v>0</v>
      </c>
      <c r="AJ70" s="67">
        <f t="shared" si="393"/>
        <v>0</v>
      </c>
      <c r="AK70" s="87"/>
      <c r="AL70" s="88"/>
      <c r="AM70" s="65"/>
      <c r="AN70" s="66">
        <f t="shared" si="394"/>
        <v>0</v>
      </c>
      <c r="AO70" s="67">
        <f t="shared" si="395"/>
        <v>0</v>
      </c>
      <c r="AP70" s="87"/>
      <c r="AQ70" s="88"/>
      <c r="AR70" s="65"/>
      <c r="AS70" s="66">
        <f t="shared" si="396"/>
        <v>0</v>
      </c>
      <c r="AT70" s="67">
        <f t="shared" si="397"/>
        <v>0</v>
      </c>
      <c r="AU70" s="87"/>
      <c r="AV70" s="88"/>
      <c r="AW70" s="65"/>
      <c r="AX70" s="66">
        <f t="shared" si="398"/>
        <v>0</v>
      </c>
      <c r="AY70" s="67">
        <f t="shared" si="399"/>
        <v>0</v>
      </c>
      <c r="AZ70" s="87"/>
      <c r="BA70" s="88"/>
      <c r="BB70" s="65"/>
      <c r="BC70" s="66">
        <f t="shared" si="400"/>
        <v>0</v>
      </c>
      <c r="BD70" s="67">
        <f t="shared" si="401"/>
        <v>0</v>
      </c>
      <c r="BE70" s="87"/>
      <c r="BF70" s="88"/>
      <c r="BG70" s="65"/>
      <c r="BH70" s="66">
        <f t="shared" si="402"/>
        <v>0</v>
      </c>
      <c r="BI70" s="67">
        <f t="shared" si="403"/>
        <v>0</v>
      </c>
      <c r="BJ70" s="87"/>
      <c r="BK70" s="88"/>
      <c r="BL70" s="65"/>
      <c r="BM70" s="66">
        <f t="shared" si="404"/>
        <v>0</v>
      </c>
      <c r="BN70" s="67">
        <f t="shared" si="405"/>
        <v>0</v>
      </c>
      <c r="BO70" s="87"/>
      <c r="BP70" s="88"/>
      <c r="BQ70" s="65"/>
      <c r="BR70" s="66">
        <f t="shared" si="406"/>
        <v>0</v>
      </c>
      <c r="BS70" s="67">
        <f t="shared" si="407"/>
        <v>0</v>
      </c>
      <c r="BT70" s="87"/>
      <c r="BU70" s="88"/>
      <c r="BV70" s="65"/>
      <c r="BW70" s="66">
        <f t="shared" si="408"/>
        <v>0</v>
      </c>
      <c r="BX70" s="67">
        <f t="shared" si="409"/>
        <v>0</v>
      </c>
      <c r="BY70" s="87"/>
      <c r="BZ70" s="88"/>
      <c r="CA70" s="65"/>
      <c r="CB70" s="66">
        <f t="shared" si="410"/>
        <v>0</v>
      </c>
      <c r="CC70" s="67">
        <f t="shared" si="411"/>
        <v>0</v>
      </c>
    </row>
    <row r="71" spans="1:81" ht="15.6" customHeight="1" x14ac:dyDescent="0.2">
      <c r="A71" s="59">
        <f t="shared" si="380"/>
        <v>0</v>
      </c>
      <c r="B71" s="60">
        <f t="shared" si="381"/>
        <v>0</v>
      </c>
      <c r="C71" s="61"/>
      <c r="D71" s="62" t="s">
        <v>283</v>
      </c>
      <c r="E71" s="303" t="s">
        <v>291</v>
      </c>
      <c r="F71" s="228"/>
      <c r="G71" s="87"/>
      <c r="H71" s="88"/>
      <c r="I71" s="65"/>
      <c r="J71" s="66">
        <f t="shared" si="382"/>
        <v>0</v>
      </c>
      <c r="K71" s="67">
        <f t="shared" si="383"/>
        <v>0</v>
      </c>
      <c r="L71" s="87"/>
      <c r="M71" s="88"/>
      <c r="N71" s="65"/>
      <c r="O71" s="66">
        <f t="shared" si="384"/>
        <v>0</v>
      </c>
      <c r="P71" s="67">
        <f t="shared" si="385"/>
        <v>0</v>
      </c>
      <c r="Q71" s="87"/>
      <c r="R71" s="88"/>
      <c r="S71" s="65"/>
      <c r="T71" s="66">
        <f t="shared" si="386"/>
        <v>0</v>
      </c>
      <c r="U71" s="67">
        <f t="shared" si="387"/>
        <v>0</v>
      </c>
      <c r="V71" s="87"/>
      <c r="W71" s="88"/>
      <c r="X71" s="65"/>
      <c r="Y71" s="66">
        <f t="shared" si="388"/>
        <v>0</v>
      </c>
      <c r="Z71" s="67">
        <f t="shared" si="389"/>
        <v>0</v>
      </c>
      <c r="AA71" s="87"/>
      <c r="AB71" s="88"/>
      <c r="AC71" s="65"/>
      <c r="AD71" s="66">
        <f t="shared" si="390"/>
        <v>0</v>
      </c>
      <c r="AE71" s="67">
        <f t="shared" si="391"/>
        <v>0</v>
      </c>
      <c r="AF71" s="87"/>
      <c r="AG71" s="88"/>
      <c r="AH71" s="65"/>
      <c r="AI71" s="66">
        <f t="shared" si="392"/>
        <v>0</v>
      </c>
      <c r="AJ71" s="67">
        <f t="shared" si="393"/>
        <v>0</v>
      </c>
      <c r="AK71" s="87"/>
      <c r="AL71" s="88"/>
      <c r="AM71" s="65"/>
      <c r="AN71" s="66">
        <f t="shared" si="394"/>
        <v>0</v>
      </c>
      <c r="AO71" s="67">
        <f t="shared" si="395"/>
        <v>0</v>
      </c>
      <c r="AP71" s="87"/>
      <c r="AQ71" s="88"/>
      <c r="AR71" s="65"/>
      <c r="AS71" s="66">
        <f t="shared" si="396"/>
        <v>0</v>
      </c>
      <c r="AT71" s="67">
        <f t="shared" si="397"/>
        <v>0</v>
      </c>
      <c r="AU71" s="87"/>
      <c r="AV71" s="88"/>
      <c r="AW71" s="65"/>
      <c r="AX71" s="66">
        <f t="shared" si="398"/>
        <v>0</v>
      </c>
      <c r="AY71" s="67">
        <f t="shared" si="399"/>
        <v>0</v>
      </c>
      <c r="AZ71" s="87"/>
      <c r="BA71" s="88"/>
      <c r="BB71" s="65"/>
      <c r="BC71" s="66">
        <f t="shared" si="400"/>
        <v>0</v>
      </c>
      <c r="BD71" s="67">
        <f t="shared" si="401"/>
        <v>0</v>
      </c>
      <c r="BE71" s="87"/>
      <c r="BF71" s="88"/>
      <c r="BG71" s="65"/>
      <c r="BH71" s="66">
        <f t="shared" si="402"/>
        <v>0</v>
      </c>
      <c r="BI71" s="67">
        <f t="shared" si="403"/>
        <v>0</v>
      </c>
      <c r="BJ71" s="87"/>
      <c r="BK71" s="88"/>
      <c r="BL71" s="65"/>
      <c r="BM71" s="66">
        <f t="shared" si="404"/>
        <v>0</v>
      </c>
      <c r="BN71" s="67">
        <f t="shared" si="405"/>
        <v>0</v>
      </c>
      <c r="BO71" s="87"/>
      <c r="BP71" s="88"/>
      <c r="BQ71" s="65"/>
      <c r="BR71" s="66">
        <f t="shared" si="406"/>
        <v>0</v>
      </c>
      <c r="BS71" s="67">
        <f t="shared" si="407"/>
        <v>0</v>
      </c>
      <c r="BT71" s="87"/>
      <c r="BU71" s="88"/>
      <c r="BV71" s="65"/>
      <c r="BW71" s="66">
        <f t="shared" si="408"/>
        <v>0</v>
      </c>
      <c r="BX71" s="67">
        <f t="shared" si="409"/>
        <v>0</v>
      </c>
      <c r="BY71" s="87"/>
      <c r="BZ71" s="88"/>
      <c r="CA71" s="65"/>
      <c r="CB71" s="66">
        <f t="shared" si="410"/>
        <v>0</v>
      </c>
      <c r="CC71" s="67">
        <f t="shared" si="411"/>
        <v>0</v>
      </c>
    </row>
    <row r="72" spans="1:81" ht="32.1" customHeight="1" x14ac:dyDescent="0.25">
      <c r="A72" s="59">
        <f t="shared" si="380"/>
        <v>0</v>
      </c>
      <c r="B72" s="60">
        <f t="shared" si="381"/>
        <v>0</v>
      </c>
      <c r="C72" s="61"/>
      <c r="D72" s="62" t="s">
        <v>284</v>
      </c>
      <c r="E72" s="341" t="s">
        <v>292</v>
      </c>
      <c r="F72" s="228"/>
      <c r="G72" s="87"/>
      <c r="H72" s="88"/>
      <c r="I72" s="65"/>
      <c r="J72" s="66">
        <f t="shared" si="382"/>
        <v>0</v>
      </c>
      <c r="K72" s="67">
        <f t="shared" si="383"/>
        <v>0</v>
      </c>
      <c r="L72" s="87"/>
      <c r="M72" s="88"/>
      <c r="N72" s="65"/>
      <c r="O72" s="66">
        <f t="shared" si="384"/>
        <v>0</v>
      </c>
      <c r="P72" s="67">
        <f t="shared" si="385"/>
        <v>0</v>
      </c>
      <c r="Q72" s="87"/>
      <c r="R72" s="88"/>
      <c r="S72" s="65"/>
      <c r="T72" s="66">
        <f t="shared" si="386"/>
        <v>0</v>
      </c>
      <c r="U72" s="67">
        <f t="shared" si="387"/>
        <v>0</v>
      </c>
      <c r="V72" s="87"/>
      <c r="W72" s="88"/>
      <c r="X72" s="65"/>
      <c r="Y72" s="66">
        <f t="shared" si="388"/>
        <v>0</v>
      </c>
      <c r="Z72" s="67">
        <f t="shared" si="389"/>
        <v>0</v>
      </c>
      <c r="AA72" s="87"/>
      <c r="AB72" s="88"/>
      <c r="AC72" s="65"/>
      <c r="AD72" s="66">
        <f t="shared" si="390"/>
        <v>0</v>
      </c>
      <c r="AE72" s="67">
        <f t="shared" si="391"/>
        <v>0</v>
      </c>
      <c r="AF72" s="87"/>
      <c r="AG72" s="88"/>
      <c r="AH72" s="65"/>
      <c r="AI72" s="66">
        <f t="shared" si="392"/>
        <v>0</v>
      </c>
      <c r="AJ72" s="67">
        <f t="shared" si="393"/>
        <v>0</v>
      </c>
      <c r="AK72" s="87"/>
      <c r="AL72" s="88"/>
      <c r="AM72" s="65"/>
      <c r="AN72" s="66">
        <f t="shared" si="394"/>
        <v>0</v>
      </c>
      <c r="AO72" s="67">
        <f t="shared" si="395"/>
        <v>0</v>
      </c>
      <c r="AP72" s="87"/>
      <c r="AQ72" s="88"/>
      <c r="AR72" s="65"/>
      <c r="AS72" s="66">
        <f t="shared" si="396"/>
        <v>0</v>
      </c>
      <c r="AT72" s="67">
        <f t="shared" si="397"/>
        <v>0</v>
      </c>
      <c r="AU72" s="87"/>
      <c r="AV72" s="88"/>
      <c r="AW72" s="65"/>
      <c r="AX72" s="66">
        <f t="shared" si="398"/>
        <v>0</v>
      </c>
      <c r="AY72" s="67">
        <f t="shared" si="399"/>
        <v>0</v>
      </c>
      <c r="AZ72" s="87"/>
      <c r="BA72" s="88"/>
      <c r="BB72" s="65"/>
      <c r="BC72" s="66">
        <f t="shared" si="400"/>
        <v>0</v>
      </c>
      <c r="BD72" s="67">
        <f t="shared" si="401"/>
        <v>0</v>
      </c>
      <c r="BE72" s="87"/>
      <c r="BF72" s="88"/>
      <c r="BG72" s="65"/>
      <c r="BH72" s="66">
        <f t="shared" si="402"/>
        <v>0</v>
      </c>
      <c r="BI72" s="67">
        <f t="shared" si="403"/>
        <v>0</v>
      </c>
      <c r="BJ72" s="87"/>
      <c r="BK72" s="88"/>
      <c r="BL72" s="65"/>
      <c r="BM72" s="66">
        <f t="shared" si="404"/>
        <v>0</v>
      </c>
      <c r="BN72" s="67">
        <f t="shared" si="405"/>
        <v>0</v>
      </c>
      <c r="BO72" s="87"/>
      <c r="BP72" s="88"/>
      <c r="BQ72" s="65"/>
      <c r="BR72" s="66">
        <f t="shared" si="406"/>
        <v>0</v>
      </c>
      <c r="BS72" s="67">
        <f t="shared" si="407"/>
        <v>0</v>
      </c>
      <c r="BT72" s="87"/>
      <c r="BU72" s="88"/>
      <c r="BV72" s="65"/>
      <c r="BW72" s="66">
        <f t="shared" si="408"/>
        <v>0</v>
      </c>
      <c r="BX72" s="67">
        <f t="shared" si="409"/>
        <v>0</v>
      </c>
      <c r="BY72" s="87"/>
      <c r="BZ72" s="88"/>
      <c r="CA72" s="65"/>
      <c r="CB72" s="66">
        <f t="shared" si="410"/>
        <v>0</v>
      </c>
      <c r="CC72" s="67">
        <f t="shared" si="411"/>
        <v>0</v>
      </c>
    </row>
    <row r="73" spans="1:81" ht="15.6" customHeight="1" x14ac:dyDescent="0.2">
      <c r="A73" s="59">
        <f t="shared" si="380"/>
        <v>0</v>
      </c>
      <c r="B73" s="60">
        <f t="shared" si="381"/>
        <v>0</v>
      </c>
      <c r="C73" s="61"/>
      <c r="D73" s="62" t="s">
        <v>285</v>
      </c>
      <c r="E73" s="68" t="s">
        <v>293</v>
      </c>
      <c r="F73" s="228"/>
      <c r="G73" s="87"/>
      <c r="H73" s="88"/>
      <c r="I73" s="65"/>
      <c r="J73" s="66">
        <f t="shared" si="382"/>
        <v>0</v>
      </c>
      <c r="K73" s="67">
        <f t="shared" si="383"/>
        <v>0</v>
      </c>
      <c r="L73" s="87"/>
      <c r="M73" s="88"/>
      <c r="N73" s="65"/>
      <c r="O73" s="66">
        <f t="shared" si="384"/>
        <v>0</v>
      </c>
      <c r="P73" s="67">
        <f t="shared" si="385"/>
        <v>0</v>
      </c>
      <c r="Q73" s="87"/>
      <c r="R73" s="88"/>
      <c r="S73" s="65"/>
      <c r="T73" s="66">
        <f t="shared" si="386"/>
        <v>0</v>
      </c>
      <c r="U73" s="67">
        <f t="shared" si="387"/>
        <v>0</v>
      </c>
      <c r="V73" s="87"/>
      <c r="W73" s="88"/>
      <c r="X73" s="65"/>
      <c r="Y73" s="66">
        <f t="shared" si="388"/>
        <v>0</v>
      </c>
      <c r="Z73" s="67">
        <f t="shared" si="389"/>
        <v>0</v>
      </c>
      <c r="AA73" s="87"/>
      <c r="AB73" s="88"/>
      <c r="AC73" s="65"/>
      <c r="AD73" s="66">
        <f t="shared" si="390"/>
        <v>0</v>
      </c>
      <c r="AE73" s="67">
        <f t="shared" si="391"/>
        <v>0</v>
      </c>
      <c r="AF73" s="87"/>
      <c r="AG73" s="88"/>
      <c r="AH73" s="65"/>
      <c r="AI73" s="66">
        <f t="shared" si="392"/>
        <v>0</v>
      </c>
      <c r="AJ73" s="67">
        <f t="shared" si="393"/>
        <v>0</v>
      </c>
      <c r="AK73" s="87"/>
      <c r="AL73" s="88"/>
      <c r="AM73" s="65"/>
      <c r="AN73" s="66">
        <f t="shared" si="394"/>
        <v>0</v>
      </c>
      <c r="AO73" s="67">
        <f t="shared" si="395"/>
        <v>0</v>
      </c>
      <c r="AP73" s="87"/>
      <c r="AQ73" s="88"/>
      <c r="AR73" s="65"/>
      <c r="AS73" s="66">
        <f t="shared" si="396"/>
        <v>0</v>
      </c>
      <c r="AT73" s="67">
        <f t="shared" si="397"/>
        <v>0</v>
      </c>
      <c r="AU73" s="87"/>
      <c r="AV73" s="88"/>
      <c r="AW73" s="65"/>
      <c r="AX73" s="66">
        <f t="shared" si="398"/>
        <v>0</v>
      </c>
      <c r="AY73" s="67">
        <f t="shared" si="399"/>
        <v>0</v>
      </c>
      <c r="AZ73" s="87"/>
      <c r="BA73" s="88"/>
      <c r="BB73" s="65"/>
      <c r="BC73" s="66">
        <f t="shared" si="400"/>
        <v>0</v>
      </c>
      <c r="BD73" s="67">
        <f t="shared" si="401"/>
        <v>0</v>
      </c>
      <c r="BE73" s="87"/>
      <c r="BF73" s="88"/>
      <c r="BG73" s="65"/>
      <c r="BH73" s="66">
        <f t="shared" si="402"/>
        <v>0</v>
      </c>
      <c r="BI73" s="67">
        <f t="shared" si="403"/>
        <v>0</v>
      </c>
      <c r="BJ73" s="87"/>
      <c r="BK73" s="88"/>
      <c r="BL73" s="65"/>
      <c r="BM73" s="66">
        <f t="shared" si="404"/>
        <v>0</v>
      </c>
      <c r="BN73" s="67">
        <f t="shared" si="405"/>
        <v>0</v>
      </c>
      <c r="BO73" s="87"/>
      <c r="BP73" s="88"/>
      <c r="BQ73" s="65"/>
      <c r="BR73" s="66">
        <f t="shared" si="406"/>
        <v>0</v>
      </c>
      <c r="BS73" s="67">
        <f t="shared" si="407"/>
        <v>0</v>
      </c>
      <c r="BT73" s="87"/>
      <c r="BU73" s="88"/>
      <c r="BV73" s="65"/>
      <c r="BW73" s="66">
        <f t="shared" si="408"/>
        <v>0</v>
      </c>
      <c r="BX73" s="67">
        <f t="shared" si="409"/>
        <v>0</v>
      </c>
      <c r="BY73" s="87"/>
      <c r="BZ73" s="88"/>
      <c r="CA73" s="65"/>
      <c r="CB73" s="66">
        <f t="shared" si="410"/>
        <v>0</v>
      </c>
      <c r="CC73" s="67">
        <f t="shared" si="411"/>
        <v>0</v>
      </c>
    </row>
    <row r="74" spans="1:81" ht="15.6" customHeight="1" x14ac:dyDescent="0.2">
      <c r="A74" s="59">
        <f t="shared" si="380"/>
        <v>0</v>
      </c>
      <c r="B74" s="60">
        <f t="shared" si="381"/>
        <v>0</v>
      </c>
      <c r="C74" s="61"/>
      <c r="D74" s="62" t="s">
        <v>286</v>
      </c>
      <c r="E74" s="68" t="s">
        <v>293</v>
      </c>
      <c r="F74" s="228"/>
      <c r="G74" s="87"/>
      <c r="H74" s="88"/>
      <c r="I74" s="65"/>
      <c r="J74" s="66">
        <f>I74*G74</f>
        <v>0</v>
      </c>
      <c r="K74" s="67">
        <f>I74*H74</f>
        <v>0</v>
      </c>
      <c r="L74" s="87"/>
      <c r="M74" s="88"/>
      <c r="N74" s="65"/>
      <c r="O74" s="66">
        <f>N74*L74</f>
        <v>0</v>
      </c>
      <c r="P74" s="67">
        <f>N74*M74</f>
        <v>0</v>
      </c>
      <c r="Q74" s="87"/>
      <c r="R74" s="88"/>
      <c r="S74" s="65"/>
      <c r="T74" s="66">
        <f>S74*Q74</f>
        <v>0</v>
      </c>
      <c r="U74" s="67">
        <f>S74*R74</f>
        <v>0</v>
      </c>
      <c r="V74" s="87"/>
      <c r="W74" s="88"/>
      <c r="X74" s="65"/>
      <c r="Y74" s="66">
        <f>X74*V74</f>
        <v>0</v>
      </c>
      <c r="Z74" s="67">
        <f>X74*W74</f>
        <v>0</v>
      </c>
      <c r="AA74" s="87"/>
      <c r="AB74" s="88"/>
      <c r="AC74" s="65"/>
      <c r="AD74" s="66">
        <f>AC74*AA74</f>
        <v>0</v>
      </c>
      <c r="AE74" s="67">
        <f>AC74*AB74</f>
        <v>0</v>
      </c>
      <c r="AF74" s="87"/>
      <c r="AG74" s="88"/>
      <c r="AH74" s="65"/>
      <c r="AI74" s="66">
        <f>AH74*AF74</f>
        <v>0</v>
      </c>
      <c r="AJ74" s="67">
        <f>AH74*AG74</f>
        <v>0</v>
      </c>
      <c r="AK74" s="87"/>
      <c r="AL74" s="88"/>
      <c r="AM74" s="65"/>
      <c r="AN74" s="66">
        <f>AM74*AK74</f>
        <v>0</v>
      </c>
      <c r="AO74" s="67">
        <f>AM74*AL74</f>
        <v>0</v>
      </c>
      <c r="AP74" s="87"/>
      <c r="AQ74" s="88"/>
      <c r="AR74" s="65"/>
      <c r="AS74" s="66">
        <f>AR74*AP74</f>
        <v>0</v>
      </c>
      <c r="AT74" s="67">
        <f>AR74*AQ74</f>
        <v>0</v>
      </c>
      <c r="AU74" s="87"/>
      <c r="AV74" s="88"/>
      <c r="AW74" s="65"/>
      <c r="AX74" s="66">
        <f>AW74*AU74</f>
        <v>0</v>
      </c>
      <c r="AY74" s="67">
        <f>AW74*AV74</f>
        <v>0</v>
      </c>
      <c r="AZ74" s="87"/>
      <c r="BA74" s="88"/>
      <c r="BB74" s="65"/>
      <c r="BC74" s="66">
        <f>BB74*AZ74</f>
        <v>0</v>
      </c>
      <c r="BD74" s="67">
        <f>BB74*BA74</f>
        <v>0</v>
      </c>
      <c r="BE74" s="87"/>
      <c r="BF74" s="88"/>
      <c r="BG74" s="65"/>
      <c r="BH74" s="66">
        <f>BG74*BE74</f>
        <v>0</v>
      </c>
      <c r="BI74" s="67">
        <f>BG74*BF74</f>
        <v>0</v>
      </c>
      <c r="BJ74" s="87"/>
      <c r="BK74" s="88"/>
      <c r="BL74" s="65"/>
      <c r="BM74" s="66">
        <f>BL74*BJ74</f>
        <v>0</v>
      </c>
      <c r="BN74" s="67">
        <f>BL74*BK74</f>
        <v>0</v>
      </c>
      <c r="BO74" s="87"/>
      <c r="BP74" s="88"/>
      <c r="BQ74" s="65"/>
      <c r="BR74" s="66">
        <f>BQ74*BO74</f>
        <v>0</v>
      </c>
      <c r="BS74" s="67">
        <f>BQ74*BP74</f>
        <v>0</v>
      </c>
      <c r="BT74" s="87"/>
      <c r="BU74" s="88"/>
      <c r="BV74" s="65"/>
      <c r="BW74" s="66">
        <f>BV74*BT74</f>
        <v>0</v>
      </c>
      <c r="BX74" s="67">
        <f>BV74*BU74</f>
        <v>0</v>
      </c>
      <c r="BY74" s="87"/>
      <c r="BZ74" s="88"/>
      <c r="CA74" s="65"/>
      <c r="CB74" s="66">
        <f>CA74*BY74</f>
        <v>0</v>
      </c>
      <c r="CC74" s="67">
        <f>CA74*BZ74</f>
        <v>0</v>
      </c>
    </row>
    <row r="75" spans="1:81" ht="15.6" customHeight="1" thickBot="1" x14ac:dyDescent="0.25">
      <c r="A75" s="76">
        <f t="shared" si="380"/>
        <v>0</v>
      </c>
      <c r="B75" s="77">
        <f t="shared" si="381"/>
        <v>0</v>
      </c>
      <c r="C75" s="78"/>
      <c r="D75" s="62" t="s">
        <v>1122</v>
      </c>
      <c r="E75" s="68"/>
      <c r="F75" s="230"/>
      <c r="G75" s="87"/>
      <c r="H75" s="88"/>
      <c r="I75" s="65"/>
      <c r="J75" s="81">
        <f>I75*G75</f>
        <v>0</v>
      </c>
      <c r="K75" s="82">
        <f>I75*H75</f>
        <v>0</v>
      </c>
      <c r="L75" s="87"/>
      <c r="M75" s="88"/>
      <c r="N75" s="65"/>
      <c r="O75" s="81">
        <f>N75*L75</f>
        <v>0</v>
      </c>
      <c r="P75" s="82">
        <f>N75*M75</f>
        <v>0</v>
      </c>
      <c r="Q75" s="87"/>
      <c r="R75" s="88"/>
      <c r="S75" s="65"/>
      <c r="T75" s="81">
        <f>S75*Q75</f>
        <v>0</v>
      </c>
      <c r="U75" s="82">
        <f>S75*R75</f>
        <v>0</v>
      </c>
      <c r="V75" s="87"/>
      <c r="W75" s="88"/>
      <c r="X75" s="65"/>
      <c r="Y75" s="81">
        <f>X75*V75</f>
        <v>0</v>
      </c>
      <c r="Z75" s="82">
        <f>X75*W75</f>
        <v>0</v>
      </c>
      <c r="AA75" s="87"/>
      <c r="AB75" s="88"/>
      <c r="AC75" s="65"/>
      <c r="AD75" s="81">
        <f>AC75*AA75</f>
        <v>0</v>
      </c>
      <c r="AE75" s="82">
        <f>AC75*AB75</f>
        <v>0</v>
      </c>
      <c r="AF75" s="87"/>
      <c r="AG75" s="88"/>
      <c r="AH75" s="65"/>
      <c r="AI75" s="81">
        <f>AH75*AF75</f>
        <v>0</v>
      </c>
      <c r="AJ75" s="82">
        <f>AH75*AG75</f>
        <v>0</v>
      </c>
      <c r="AK75" s="87"/>
      <c r="AL75" s="88"/>
      <c r="AM75" s="65"/>
      <c r="AN75" s="81">
        <f>AM75*AK75</f>
        <v>0</v>
      </c>
      <c r="AO75" s="82">
        <f>AM75*AL75</f>
        <v>0</v>
      </c>
      <c r="AP75" s="87"/>
      <c r="AQ75" s="88"/>
      <c r="AR75" s="65"/>
      <c r="AS75" s="81">
        <f>AR75*AP75</f>
        <v>0</v>
      </c>
      <c r="AT75" s="82">
        <f>AR75*AQ75</f>
        <v>0</v>
      </c>
      <c r="AU75" s="87"/>
      <c r="AV75" s="88"/>
      <c r="AW75" s="65"/>
      <c r="AX75" s="81">
        <f>AW75*AU75</f>
        <v>0</v>
      </c>
      <c r="AY75" s="82">
        <f>AW75*AV75</f>
        <v>0</v>
      </c>
      <c r="AZ75" s="87"/>
      <c r="BA75" s="88"/>
      <c r="BB75" s="65"/>
      <c r="BC75" s="81">
        <f>BB75*AZ75</f>
        <v>0</v>
      </c>
      <c r="BD75" s="82">
        <f>BB75*BA75</f>
        <v>0</v>
      </c>
      <c r="BE75" s="87"/>
      <c r="BF75" s="88"/>
      <c r="BG75" s="65"/>
      <c r="BH75" s="81">
        <f>BG75*BE75</f>
        <v>0</v>
      </c>
      <c r="BI75" s="82">
        <f>BG75*BF75</f>
        <v>0</v>
      </c>
      <c r="BJ75" s="87"/>
      <c r="BK75" s="88"/>
      <c r="BL75" s="65"/>
      <c r="BM75" s="81">
        <f>BL75*BJ75</f>
        <v>0</v>
      </c>
      <c r="BN75" s="82">
        <f>BL75*BK75</f>
        <v>0</v>
      </c>
      <c r="BO75" s="87"/>
      <c r="BP75" s="88"/>
      <c r="BQ75" s="65"/>
      <c r="BR75" s="81">
        <f>BQ75*BO75</f>
        <v>0</v>
      </c>
      <c r="BS75" s="82">
        <f>BQ75*BP75</f>
        <v>0</v>
      </c>
      <c r="BT75" s="87"/>
      <c r="BU75" s="88"/>
      <c r="BV75" s="65"/>
      <c r="BW75" s="81">
        <f>BV75*BT75</f>
        <v>0</v>
      </c>
      <c r="BX75" s="82">
        <f>BV75*BU75</f>
        <v>0</v>
      </c>
      <c r="BY75" s="87"/>
      <c r="BZ75" s="88"/>
      <c r="CA75" s="65"/>
      <c r="CB75" s="81">
        <f>CA75*BY75</f>
        <v>0</v>
      </c>
      <c r="CC75" s="82">
        <f>CA75*BZ75</f>
        <v>0</v>
      </c>
    </row>
  </sheetData>
  <mergeCells count="20">
    <mergeCell ref="BE4:BI4"/>
    <mergeCell ref="BJ4:BN4"/>
    <mergeCell ref="BO4:BS4"/>
    <mergeCell ref="BT4:BX4"/>
    <mergeCell ref="BY4:CC4"/>
    <mergeCell ref="AF4:AJ4"/>
    <mergeCell ref="AK4:AO4"/>
    <mergeCell ref="AP4:AT4"/>
    <mergeCell ref="AU4:AY4"/>
    <mergeCell ref="AZ4:BD4"/>
    <mergeCell ref="A1:C1"/>
    <mergeCell ref="F4:F5"/>
    <mergeCell ref="G4:K4"/>
    <mergeCell ref="L4:P4"/>
    <mergeCell ref="Q4:U4"/>
    <mergeCell ref="V4:Z4"/>
    <mergeCell ref="AA4:AE4"/>
    <mergeCell ref="D1:E1"/>
    <mergeCell ref="D2:E2"/>
    <mergeCell ref="D3:E3"/>
  </mergeCells>
  <phoneticPr fontId="2" type="noConversion"/>
  <hyperlinks>
    <hyperlink ref="A2" location="'Project Summation'!A1" display="'Project Summation'!A1" xr:uid="{E23834CF-B1F8-AF44-BD30-BDC2B44047AB}"/>
  </hyperlinks>
  <pageMargins left="0.7" right="0.7" top="0.75" bottom="0.75" header="0.3" footer="0.3"/>
  <pageSetup orientation="portrait" horizontalDpi="200" verticalDpi="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ABE19E-9B71-46BB-9FB5-F66263AB654F}">
  <dimension ref="A1:CC94"/>
  <sheetViews>
    <sheetView zoomScaleNormal="100" workbookViewId="0">
      <pane xSplit="5" ySplit="6" topLeftCell="F7" activePane="bottomRight" state="frozen"/>
      <selection pane="topRight" activeCell="F1" sqref="F1"/>
      <selection pane="bottomLeft" activeCell="A7" sqref="A7"/>
      <selection pane="bottomRight" activeCell="C8" sqref="C8"/>
    </sheetView>
  </sheetViews>
  <sheetFormatPr defaultColWidth="10.85546875" defaultRowHeight="14.25" x14ac:dyDescent="0.2"/>
  <cols>
    <col min="1" max="1" width="24.7109375" style="4" customWidth="1"/>
    <col min="2" max="2" width="24.42578125" style="4" customWidth="1"/>
    <col min="3" max="3" width="27.7109375" style="108" customWidth="1"/>
    <col min="4" max="4" width="8.42578125" style="4" customWidth="1"/>
    <col min="5" max="5" width="55.7109375" style="4" bestFit="1" customWidth="1"/>
    <col min="6" max="6" width="37.140625" style="170" customWidth="1"/>
    <col min="7" max="8" width="19.28515625" style="9" customWidth="1"/>
    <col min="9" max="9" width="7.140625" style="9" customWidth="1"/>
    <col min="10" max="13" width="19.28515625" style="9" customWidth="1"/>
    <col min="14" max="14" width="7.140625" style="9" customWidth="1"/>
    <col min="15" max="18" width="19.28515625" style="9" customWidth="1"/>
    <col min="19" max="19" width="7.140625" style="9" customWidth="1"/>
    <col min="20" max="23" width="19.28515625" style="9" customWidth="1"/>
    <col min="24" max="24" width="7.140625" style="9" customWidth="1"/>
    <col min="25" max="28" width="19.28515625" style="9" customWidth="1"/>
    <col min="29" max="29" width="7.85546875" style="9" customWidth="1"/>
    <col min="30" max="31" width="19.28515625" style="9" customWidth="1"/>
    <col min="32" max="33" width="19.28515625" style="4" customWidth="1"/>
    <col min="34" max="34" width="7.85546875" style="4" customWidth="1"/>
    <col min="35" max="38" width="19.28515625" style="4" customWidth="1"/>
    <col min="39" max="39" width="7.85546875" style="4" customWidth="1"/>
    <col min="40" max="43" width="19.28515625" style="4" customWidth="1"/>
    <col min="44" max="44" width="7.140625" style="4" customWidth="1"/>
    <col min="45" max="48" width="19.28515625" style="4" customWidth="1"/>
    <col min="49" max="49" width="7.140625" style="4" customWidth="1"/>
    <col min="50" max="53" width="19.28515625" style="4" customWidth="1"/>
    <col min="54" max="54" width="7.140625" style="4" customWidth="1"/>
    <col min="55" max="58" width="19.28515625" style="4" customWidth="1"/>
    <col min="59" max="59" width="7.140625" style="4" customWidth="1"/>
    <col min="60" max="63" width="19.28515625" style="4" customWidth="1"/>
    <col min="64" max="64" width="7.140625" style="4" customWidth="1"/>
    <col min="65" max="68" width="19.28515625" style="4" customWidth="1"/>
    <col min="69" max="69" width="7.140625" style="4" customWidth="1"/>
    <col min="70" max="73" width="19.28515625" style="4" customWidth="1"/>
    <col min="74" max="74" width="7.140625" style="4" customWidth="1"/>
    <col min="75" max="78" width="19.28515625" style="4" customWidth="1"/>
    <col min="79" max="79" width="7.140625" style="4" customWidth="1"/>
    <col min="80" max="81" width="19.28515625" style="4" customWidth="1"/>
    <col min="82" max="203" width="10.85546875" style="4"/>
    <col min="204" max="205" width="19.28515625" style="4" customWidth="1"/>
    <col min="206" max="206" width="10" style="4" customWidth="1"/>
    <col min="207" max="207" width="8.42578125" style="4" customWidth="1"/>
    <col min="208" max="208" width="55.7109375" style="4" bestFit="1" customWidth="1"/>
    <col min="209" max="210" width="19.28515625" style="4" customWidth="1"/>
    <col min="211" max="211" width="7.140625" style="4" customWidth="1"/>
    <col min="212" max="215" width="19.28515625" style="4" customWidth="1"/>
    <col min="216" max="216" width="7.140625" style="4" customWidth="1"/>
    <col min="217" max="220" width="19.28515625" style="4" customWidth="1"/>
    <col min="221" max="221" width="7.140625" style="4" customWidth="1"/>
    <col min="222" max="225" width="19.28515625" style="4" customWidth="1"/>
    <col min="226" max="226" width="7.140625" style="4" customWidth="1"/>
    <col min="227" max="230" width="19.28515625" style="4" customWidth="1"/>
    <col min="231" max="231" width="7.140625" style="4" customWidth="1"/>
    <col min="232" max="235" width="19.28515625" style="4" customWidth="1"/>
    <col min="236" max="236" width="7.140625" style="4" customWidth="1"/>
    <col min="237" max="240" width="19.28515625" style="4" customWidth="1"/>
    <col min="241" max="241" width="7.140625" style="4" customWidth="1"/>
    <col min="242" max="245" width="19.28515625" style="4" customWidth="1"/>
    <col min="246" max="246" width="7.140625" style="4" customWidth="1"/>
    <col min="247" max="250" width="19.28515625" style="4" customWidth="1"/>
    <col min="251" max="251" width="7.140625" style="4" customWidth="1"/>
    <col min="252" max="255" width="19.28515625" style="4" customWidth="1"/>
    <col min="256" max="256" width="7.140625" style="4" customWidth="1"/>
    <col min="257" max="260" width="19.28515625" style="4" customWidth="1"/>
    <col min="261" max="261" width="7.140625" style="4" customWidth="1"/>
    <col min="262" max="265" width="19.28515625" style="4" customWidth="1"/>
    <col min="266" max="266" width="7.140625" style="4" customWidth="1"/>
    <col min="267" max="270" width="19.28515625" style="4" customWidth="1"/>
    <col min="271" max="271" width="7.140625" style="4" customWidth="1"/>
    <col min="272" max="275" width="19.28515625" style="4" customWidth="1"/>
    <col min="276" max="276" width="7.140625" style="4" customWidth="1"/>
    <col min="277" max="280" width="19.28515625" style="4" customWidth="1"/>
    <col min="281" max="281" width="7.140625" style="4" customWidth="1"/>
    <col min="282" max="283" width="19.28515625" style="4" customWidth="1"/>
    <col min="284" max="459" width="10.85546875" style="4"/>
    <col min="460" max="461" width="19.28515625" style="4" customWidth="1"/>
    <col min="462" max="462" width="10" style="4" customWidth="1"/>
    <col min="463" max="463" width="8.42578125" style="4" customWidth="1"/>
    <col min="464" max="464" width="55.7109375" style="4" bestFit="1" customWidth="1"/>
    <col min="465" max="466" width="19.28515625" style="4" customWidth="1"/>
    <col min="467" max="467" width="7.140625" style="4" customWidth="1"/>
    <col min="468" max="471" width="19.28515625" style="4" customWidth="1"/>
    <col min="472" max="472" width="7.140625" style="4" customWidth="1"/>
    <col min="473" max="476" width="19.28515625" style="4" customWidth="1"/>
    <col min="477" max="477" width="7.140625" style="4" customWidth="1"/>
    <col min="478" max="481" width="19.28515625" style="4" customWidth="1"/>
    <col min="482" max="482" width="7.140625" style="4" customWidth="1"/>
    <col min="483" max="486" width="19.28515625" style="4" customWidth="1"/>
    <col min="487" max="487" width="7.140625" style="4" customWidth="1"/>
    <col min="488" max="491" width="19.28515625" style="4" customWidth="1"/>
    <col min="492" max="492" width="7.140625" style="4" customWidth="1"/>
    <col min="493" max="496" width="19.28515625" style="4" customWidth="1"/>
    <col min="497" max="497" width="7.140625" style="4" customWidth="1"/>
    <col min="498" max="501" width="19.28515625" style="4" customWidth="1"/>
    <col min="502" max="502" width="7.140625" style="4" customWidth="1"/>
    <col min="503" max="506" width="19.28515625" style="4" customWidth="1"/>
    <col min="507" max="507" width="7.140625" style="4" customWidth="1"/>
    <col min="508" max="511" width="19.28515625" style="4" customWidth="1"/>
    <col min="512" max="512" width="7.140625" style="4" customWidth="1"/>
    <col min="513" max="516" width="19.28515625" style="4" customWidth="1"/>
    <col min="517" max="517" width="7.140625" style="4" customWidth="1"/>
    <col min="518" max="521" width="19.28515625" style="4" customWidth="1"/>
    <col min="522" max="522" width="7.140625" style="4" customWidth="1"/>
    <col min="523" max="526" width="19.28515625" style="4" customWidth="1"/>
    <col min="527" max="527" width="7.140625" style="4" customWidth="1"/>
    <col min="528" max="531" width="19.28515625" style="4" customWidth="1"/>
    <col min="532" max="532" width="7.140625" style="4" customWidth="1"/>
    <col min="533" max="536" width="19.28515625" style="4" customWidth="1"/>
    <col min="537" max="537" width="7.140625" style="4" customWidth="1"/>
    <col min="538" max="539" width="19.28515625" style="4" customWidth="1"/>
    <col min="540" max="715" width="10.85546875" style="4"/>
    <col min="716" max="717" width="19.28515625" style="4" customWidth="1"/>
    <col min="718" max="718" width="10" style="4" customWidth="1"/>
    <col min="719" max="719" width="8.42578125" style="4" customWidth="1"/>
    <col min="720" max="720" width="55.7109375" style="4" bestFit="1" customWidth="1"/>
    <col min="721" max="722" width="19.28515625" style="4" customWidth="1"/>
    <col min="723" max="723" width="7.140625" style="4" customWidth="1"/>
    <col min="724" max="727" width="19.28515625" style="4" customWidth="1"/>
    <col min="728" max="728" width="7.140625" style="4" customWidth="1"/>
    <col min="729" max="732" width="19.28515625" style="4" customWidth="1"/>
    <col min="733" max="733" width="7.140625" style="4" customWidth="1"/>
    <col min="734" max="737" width="19.28515625" style="4" customWidth="1"/>
    <col min="738" max="738" width="7.140625" style="4" customWidth="1"/>
    <col min="739" max="742" width="19.28515625" style="4" customWidth="1"/>
    <col min="743" max="743" width="7.140625" style="4" customWidth="1"/>
    <col min="744" max="747" width="19.28515625" style="4" customWidth="1"/>
    <col min="748" max="748" width="7.140625" style="4" customWidth="1"/>
    <col min="749" max="752" width="19.28515625" style="4" customWidth="1"/>
    <col min="753" max="753" width="7.140625" style="4" customWidth="1"/>
    <col min="754" max="757" width="19.28515625" style="4" customWidth="1"/>
    <col min="758" max="758" width="7.140625" style="4" customWidth="1"/>
    <col min="759" max="762" width="19.28515625" style="4" customWidth="1"/>
    <col min="763" max="763" width="7.140625" style="4" customWidth="1"/>
    <col min="764" max="767" width="19.28515625" style="4" customWidth="1"/>
    <col min="768" max="768" width="7.140625" style="4" customWidth="1"/>
    <col min="769" max="772" width="19.28515625" style="4" customWidth="1"/>
    <col min="773" max="773" width="7.140625" style="4" customWidth="1"/>
    <col min="774" max="777" width="19.28515625" style="4" customWidth="1"/>
    <col min="778" max="778" width="7.140625" style="4" customWidth="1"/>
    <col min="779" max="782" width="19.28515625" style="4" customWidth="1"/>
    <col min="783" max="783" width="7.140625" style="4" customWidth="1"/>
    <col min="784" max="787" width="19.28515625" style="4" customWidth="1"/>
    <col min="788" max="788" width="7.140625" style="4" customWidth="1"/>
    <col min="789" max="792" width="19.28515625" style="4" customWidth="1"/>
    <col min="793" max="793" width="7.140625" style="4" customWidth="1"/>
    <col min="794" max="795" width="19.28515625" style="4" customWidth="1"/>
    <col min="796" max="971" width="10.85546875" style="4"/>
    <col min="972" max="973" width="19.28515625" style="4" customWidth="1"/>
    <col min="974" max="974" width="10" style="4" customWidth="1"/>
    <col min="975" max="975" width="8.42578125" style="4" customWidth="1"/>
    <col min="976" max="976" width="55.7109375" style="4" bestFit="1" customWidth="1"/>
    <col min="977" max="978" width="19.28515625" style="4" customWidth="1"/>
    <col min="979" max="979" width="7.140625" style="4" customWidth="1"/>
    <col min="980" max="983" width="19.28515625" style="4" customWidth="1"/>
    <col min="984" max="984" width="7.140625" style="4" customWidth="1"/>
    <col min="985" max="988" width="19.28515625" style="4" customWidth="1"/>
    <col min="989" max="989" width="7.140625" style="4" customWidth="1"/>
    <col min="990" max="993" width="19.28515625" style="4" customWidth="1"/>
    <col min="994" max="994" width="7.140625" style="4" customWidth="1"/>
    <col min="995" max="998" width="19.28515625" style="4" customWidth="1"/>
    <col min="999" max="999" width="7.140625" style="4" customWidth="1"/>
    <col min="1000" max="1003" width="19.28515625" style="4" customWidth="1"/>
    <col min="1004" max="1004" width="7.140625" style="4" customWidth="1"/>
    <col min="1005" max="1008" width="19.28515625" style="4" customWidth="1"/>
    <col min="1009" max="1009" width="7.140625" style="4" customWidth="1"/>
    <col min="1010" max="1013" width="19.28515625" style="4" customWidth="1"/>
    <col min="1014" max="1014" width="7.140625" style="4" customWidth="1"/>
    <col min="1015" max="1018" width="19.28515625" style="4" customWidth="1"/>
    <col min="1019" max="1019" width="7.140625" style="4" customWidth="1"/>
    <col min="1020" max="1023" width="19.28515625" style="4" customWidth="1"/>
    <col min="1024" max="1024" width="7.140625" style="4" customWidth="1"/>
    <col min="1025" max="1028" width="19.28515625" style="4" customWidth="1"/>
    <col min="1029" max="1029" width="7.140625" style="4" customWidth="1"/>
    <col min="1030" max="1033" width="19.28515625" style="4" customWidth="1"/>
    <col min="1034" max="1034" width="7.140625" style="4" customWidth="1"/>
    <col min="1035" max="1038" width="19.28515625" style="4" customWidth="1"/>
    <col min="1039" max="1039" width="7.140625" style="4" customWidth="1"/>
    <col min="1040" max="1043" width="19.28515625" style="4" customWidth="1"/>
    <col min="1044" max="1044" width="7.140625" style="4" customWidth="1"/>
    <col min="1045" max="1048" width="19.28515625" style="4" customWidth="1"/>
    <col min="1049" max="1049" width="7.140625" style="4" customWidth="1"/>
    <col min="1050" max="1051" width="19.28515625" style="4" customWidth="1"/>
    <col min="1052" max="1227" width="10.85546875" style="4"/>
    <col min="1228" max="1229" width="19.28515625" style="4" customWidth="1"/>
    <col min="1230" max="1230" width="10" style="4" customWidth="1"/>
    <col min="1231" max="1231" width="8.42578125" style="4" customWidth="1"/>
    <col min="1232" max="1232" width="55.7109375" style="4" bestFit="1" customWidth="1"/>
    <col min="1233" max="1234" width="19.28515625" style="4" customWidth="1"/>
    <col min="1235" max="1235" width="7.140625" style="4" customWidth="1"/>
    <col min="1236" max="1239" width="19.28515625" style="4" customWidth="1"/>
    <col min="1240" max="1240" width="7.140625" style="4" customWidth="1"/>
    <col min="1241" max="1244" width="19.28515625" style="4" customWidth="1"/>
    <col min="1245" max="1245" width="7.140625" style="4" customWidth="1"/>
    <col min="1246" max="1249" width="19.28515625" style="4" customWidth="1"/>
    <col min="1250" max="1250" width="7.140625" style="4" customWidth="1"/>
    <col min="1251" max="1254" width="19.28515625" style="4" customWidth="1"/>
    <col min="1255" max="1255" width="7.140625" style="4" customWidth="1"/>
    <col min="1256" max="1259" width="19.28515625" style="4" customWidth="1"/>
    <col min="1260" max="1260" width="7.140625" style="4" customWidth="1"/>
    <col min="1261" max="1264" width="19.28515625" style="4" customWidth="1"/>
    <col min="1265" max="1265" width="7.140625" style="4" customWidth="1"/>
    <col min="1266" max="1269" width="19.28515625" style="4" customWidth="1"/>
    <col min="1270" max="1270" width="7.140625" style="4" customWidth="1"/>
    <col min="1271" max="1274" width="19.28515625" style="4" customWidth="1"/>
    <col min="1275" max="1275" width="7.140625" style="4" customWidth="1"/>
    <col min="1276" max="1279" width="19.28515625" style="4" customWidth="1"/>
    <col min="1280" max="1280" width="7.140625" style="4" customWidth="1"/>
    <col min="1281" max="1284" width="19.28515625" style="4" customWidth="1"/>
    <col min="1285" max="1285" width="7.140625" style="4" customWidth="1"/>
    <col min="1286" max="1289" width="19.28515625" style="4" customWidth="1"/>
    <col min="1290" max="1290" width="7.140625" style="4" customWidth="1"/>
    <col min="1291" max="1294" width="19.28515625" style="4" customWidth="1"/>
    <col min="1295" max="1295" width="7.140625" style="4" customWidth="1"/>
    <col min="1296" max="1299" width="19.28515625" style="4" customWidth="1"/>
    <col min="1300" max="1300" width="7.140625" style="4" customWidth="1"/>
    <col min="1301" max="1304" width="19.28515625" style="4" customWidth="1"/>
    <col min="1305" max="1305" width="7.140625" style="4" customWidth="1"/>
    <col min="1306" max="1307" width="19.28515625" style="4" customWidth="1"/>
    <col min="1308" max="1483" width="10.85546875" style="4"/>
    <col min="1484" max="1485" width="19.28515625" style="4" customWidth="1"/>
    <col min="1486" max="1486" width="10" style="4" customWidth="1"/>
    <col min="1487" max="1487" width="8.42578125" style="4" customWidth="1"/>
    <col min="1488" max="1488" width="55.7109375" style="4" bestFit="1" customWidth="1"/>
    <col min="1489" max="1490" width="19.28515625" style="4" customWidth="1"/>
    <col min="1491" max="1491" width="7.140625" style="4" customWidth="1"/>
    <col min="1492" max="1495" width="19.28515625" style="4" customWidth="1"/>
    <col min="1496" max="1496" width="7.140625" style="4" customWidth="1"/>
    <col min="1497" max="1500" width="19.28515625" style="4" customWidth="1"/>
    <col min="1501" max="1501" width="7.140625" style="4" customWidth="1"/>
    <col min="1502" max="1505" width="19.28515625" style="4" customWidth="1"/>
    <col min="1506" max="1506" width="7.140625" style="4" customWidth="1"/>
    <col min="1507" max="1510" width="19.28515625" style="4" customWidth="1"/>
    <col min="1511" max="1511" width="7.140625" style="4" customWidth="1"/>
    <col min="1512" max="1515" width="19.28515625" style="4" customWidth="1"/>
    <col min="1516" max="1516" width="7.140625" style="4" customWidth="1"/>
    <col min="1517" max="1520" width="19.28515625" style="4" customWidth="1"/>
    <col min="1521" max="1521" width="7.140625" style="4" customWidth="1"/>
    <col min="1522" max="1525" width="19.28515625" style="4" customWidth="1"/>
    <col min="1526" max="1526" width="7.140625" style="4" customWidth="1"/>
    <col min="1527" max="1530" width="19.28515625" style="4" customWidth="1"/>
    <col min="1531" max="1531" width="7.140625" style="4" customWidth="1"/>
    <col min="1532" max="1535" width="19.28515625" style="4" customWidth="1"/>
    <col min="1536" max="1536" width="7.140625" style="4" customWidth="1"/>
    <col min="1537" max="1540" width="19.28515625" style="4" customWidth="1"/>
    <col min="1541" max="1541" width="7.140625" style="4" customWidth="1"/>
    <col min="1542" max="1545" width="19.28515625" style="4" customWidth="1"/>
    <col min="1546" max="1546" width="7.140625" style="4" customWidth="1"/>
    <col min="1547" max="1550" width="19.28515625" style="4" customWidth="1"/>
    <col min="1551" max="1551" width="7.140625" style="4" customWidth="1"/>
    <col min="1552" max="1555" width="19.28515625" style="4" customWidth="1"/>
    <col min="1556" max="1556" width="7.140625" style="4" customWidth="1"/>
    <col min="1557" max="1560" width="19.28515625" style="4" customWidth="1"/>
    <col min="1561" max="1561" width="7.140625" style="4" customWidth="1"/>
    <col min="1562" max="1563" width="19.28515625" style="4" customWidth="1"/>
    <col min="1564" max="1739" width="10.85546875" style="4"/>
    <col min="1740" max="1741" width="19.28515625" style="4" customWidth="1"/>
    <col min="1742" max="1742" width="10" style="4" customWidth="1"/>
    <col min="1743" max="1743" width="8.42578125" style="4" customWidth="1"/>
    <col min="1744" max="1744" width="55.7109375" style="4" bestFit="1" customWidth="1"/>
    <col min="1745" max="1746" width="19.28515625" style="4" customWidth="1"/>
    <col min="1747" max="1747" width="7.140625" style="4" customWidth="1"/>
    <col min="1748" max="1751" width="19.28515625" style="4" customWidth="1"/>
    <col min="1752" max="1752" width="7.140625" style="4" customWidth="1"/>
    <col min="1753" max="1756" width="19.28515625" style="4" customWidth="1"/>
    <col min="1757" max="1757" width="7.140625" style="4" customWidth="1"/>
    <col min="1758" max="1761" width="19.28515625" style="4" customWidth="1"/>
    <col min="1762" max="1762" width="7.140625" style="4" customWidth="1"/>
    <col min="1763" max="1766" width="19.28515625" style="4" customWidth="1"/>
    <col min="1767" max="1767" width="7.140625" style="4" customWidth="1"/>
    <col min="1768" max="1771" width="19.28515625" style="4" customWidth="1"/>
    <col min="1772" max="1772" width="7.140625" style="4" customWidth="1"/>
    <col min="1773" max="1776" width="19.28515625" style="4" customWidth="1"/>
    <col min="1777" max="1777" width="7.140625" style="4" customWidth="1"/>
    <col min="1778" max="1781" width="19.28515625" style="4" customWidth="1"/>
    <col min="1782" max="1782" width="7.140625" style="4" customWidth="1"/>
    <col min="1783" max="1786" width="19.28515625" style="4" customWidth="1"/>
    <col min="1787" max="1787" width="7.140625" style="4" customWidth="1"/>
    <col min="1788" max="1791" width="19.28515625" style="4" customWidth="1"/>
    <col min="1792" max="1792" width="7.140625" style="4" customWidth="1"/>
    <col min="1793" max="1796" width="19.28515625" style="4" customWidth="1"/>
    <col min="1797" max="1797" width="7.140625" style="4" customWidth="1"/>
    <col min="1798" max="1801" width="19.28515625" style="4" customWidth="1"/>
    <col min="1802" max="1802" width="7.140625" style="4" customWidth="1"/>
    <col min="1803" max="1806" width="19.28515625" style="4" customWidth="1"/>
    <col min="1807" max="1807" width="7.140625" style="4" customWidth="1"/>
    <col min="1808" max="1811" width="19.28515625" style="4" customWidth="1"/>
    <col min="1812" max="1812" width="7.140625" style="4" customWidth="1"/>
    <col min="1813" max="1816" width="19.28515625" style="4" customWidth="1"/>
    <col min="1817" max="1817" width="7.140625" style="4" customWidth="1"/>
    <col min="1818" max="1819" width="19.28515625" style="4" customWidth="1"/>
    <col min="1820" max="1995" width="10.85546875" style="4"/>
    <col min="1996" max="1997" width="19.28515625" style="4" customWidth="1"/>
    <col min="1998" max="1998" width="10" style="4" customWidth="1"/>
    <col min="1999" max="1999" width="8.42578125" style="4" customWidth="1"/>
    <col min="2000" max="2000" width="55.7109375" style="4" bestFit="1" customWidth="1"/>
    <col min="2001" max="2002" width="19.28515625" style="4" customWidth="1"/>
    <col min="2003" max="2003" width="7.140625" style="4" customWidth="1"/>
    <col min="2004" max="2007" width="19.28515625" style="4" customWidth="1"/>
    <col min="2008" max="2008" width="7.140625" style="4" customWidth="1"/>
    <col min="2009" max="2012" width="19.28515625" style="4" customWidth="1"/>
    <col min="2013" max="2013" width="7.140625" style="4" customWidth="1"/>
    <col min="2014" max="2017" width="19.28515625" style="4" customWidth="1"/>
    <col min="2018" max="2018" width="7.140625" style="4" customWidth="1"/>
    <col min="2019" max="2022" width="19.28515625" style="4" customWidth="1"/>
    <col min="2023" max="2023" width="7.140625" style="4" customWidth="1"/>
    <col min="2024" max="2027" width="19.28515625" style="4" customWidth="1"/>
    <col min="2028" max="2028" width="7.140625" style="4" customWidth="1"/>
    <col min="2029" max="2032" width="19.28515625" style="4" customWidth="1"/>
    <col min="2033" max="2033" width="7.140625" style="4" customWidth="1"/>
    <col min="2034" max="2037" width="19.28515625" style="4" customWidth="1"/>
    <col min="2038" max="2038" width="7.140625" style="4" customWidth="1"/>
    <col min="2039" max="2042" width="19.28515625" style="4" customWidth="1"/>
    <col min="2043" max="2043" width="7.140625" style="4" customWidth="1"/>
    <col min="2044" max="2047" width="19.28515625" style="4" customWidth="1"/>
    <col min="2048" max="2048" width="7.140625" style="4" customWidth="1"/>
    <col min="2049" max="2052" width="19.28515625" style="4" customWidth="1"/>
    <col min="2053" max="2053" width="7.140625" style="4" customWidth="1"/>
    <col min="2054" max="2057" width="19.28515625" style="4" customWidth="1"/>
    <col min="2058" max="2058" width="7.140625" style="4" customWidth="1"/>
    <col min="2059" max="2062" width="19.28515625" style="4" customWidth="1"/>
    <col min="2063" max="2063" width="7.140625" style="4" customWidth="1"/>
    <col min="2064" max="2067" width="19.28515625" style="4" customWidth="1"/>
    <col min="2068" max="2068" width="7.140625" style="4" customWidth="1"/>
    <col min="2069" max="2072" width="19.28515625" style="4" customWidth="1"/>
    <col min="2073" max="2073" width="7.140625" style="4" customWidth="1"/>
    <col min="2074" max="2075" width="19.28515625" style="4" customWidth="1"/>
    <col min="2076" max="2251" width="10.85546875" style="4"/>
    <col min="2252" max="2253" width="19.28515625" style="4" customWidth="1"/>
    <col min="2254" max="2254" width="10" style="4" customWidth="1"/>
    <col min="2255" max="2255" width="8.42578125" style="4" customWidth="1"/>
    <col min="2256" max="2256" width="55.7109375" style="4" bestFit="1" customWidth="1"/>
    <col min="2257" max="2258" width="19.28515625" style="4" customWidth="1"/>
    <col min="2259" max="2259" width="7.140625" style="4" customWidth="1"/>
    <col min="2260" max="2263" width="19.28515625" style="4" customWidth="1"/>
    <col min="2264" max="2264" width="7.140625" style="4" customWidth="1"/>
    <col min="2265" max="2268" width="19.28515625" style="4" customWidth="1"/>
    <col min="2269" max="2269" width="7.140625" style="4" customWidth="1"/>
    <col min="2270" max="2273" width="19.28515625" style="4" customWidth="1"/>
    <col min="2274" max="2274" width="7.140625" style="4" customWidth="1"/>
    <col min="2275" max="2278" width="19.28515625" style="4" customWidth="1"/>
    <col min="2279" max="2279" width="7.140625" style="4" customWidth="1"/>
    <col min="2280" max="2283" width="19.28515625" style="4" customWidth="1"/>
    <col min="2284" max="2284" width="7.140625" style="4" customWidth="1"/>
    <col min="2285" max="2288" width="19.28515625" style="4" customWidth="1"/>
    <col min="2289" max="2289" width="7.140625" style="4" customWidth="1"/>
    <col min="2290" max="2293" width="19.28515625" style="4" customWidth="1"/>
    <col min="2294" max="2294" width="7.140625" style="4" customWidth="1"/>
    <col min="2295" max="2298" width="19.28515625" style="4" customWidth="1"/>
    <col min="2299" max="2299" width="7.140625" style="4" customWidth="1"/>
    <col min="2300" max="2303" width="19.28515625" style="4" customWidth="1"/>
    <col min="2304" max="2304" width="7.140625" style="4" customWidth="1"/>
    <col min="2305" max="2308" width="19.28515625" style="4" customWidth="1"/>
    <col min="2309" max="2309" width="7.140625" style="4" customWidth="1"/>
    <col min="2310" max="2313" width="19.28515625" style="4" customWidth="1"/>
    <col min="2314" max="2314" width="7.140625" style="4" customWidth="1"/>
    <col min="2315" max="2318" width="19.28515625" style="4" customWidth="1"/>
    <col min="2319" max="2319" width="7.140625" style="4" customWidth="1"/>
    <col min="2320" max="2323" width="19.28515625" style="4" customWidth="1"/>
    <col min="2324" max="2324" width="7.140625" style="4" customWidth="1"/>
    <col min="2325" max="2328" width="19.28515625" style="4" customWidth="1"/>
    <col min="2329" max="2329" width="7.140625" style="4" customWidth="1"/>
    <col min="2330" max="2331" width="19.28515625" style="4" customWidth="1"/>
    <col min="2332" max="2507" width="10.85546875" style="4"/>
    <col min="2508" max="2509" width="19.28515625" style="4" customWidth="1"/>
    <col min="2510" max="2510" width="10" style="4" customWidth="1"/>
    <col min="2511" max="2511" width="8.42578125" style="4" customWidth="1"/>
    <col min="2512" max="2512" width="55.7109375" style="4" bestFit="1" customWidth="1"/>
    <col min="2513" max="2514" width="19.28515625" style="4" customWidth="1"/>
    <col min="2515" max="2515" width="7.140625" style="4" customWidth="1"/>
    <col min="2516" max="2519" width="19.28515625" style="4" customWidth="1"/>
    <col min="2520" max="2520" width="7.140625" style="4" customWidth="1"/>
    <col min="2521" max="2524" width="19.28515625" style="4" customWidth="1"/>
    <col min="2525" max="2525" width="7.140625" style="4" customWidth="1"/>
    <col min="2526" max="2529" width="19.28515625" style="4" customWidth="1"/>
    <col min="2530" max="2530" width="7.140625" style="4" customWidth="1"/>
    <col min="2531" max="2534" width="19.28515625" style="4" customWidth="1"/>
    <col min="2535" max="2535" width="7.140625" style="4" customWidth="1"/>
    <col min="2536" max="2539" width="19.28515625" style="4" customWidth="1"/>
    <col min="2540" max="2540" width="7.140625" style="4" customWidth="1"/>
    <col min="2541" max="2544" width="19.28515625" style="4" customWidth="1"/>
    <col min="2545" max="2545" width="7.140625" style="4" customWidth="1"/>
    <col min="2546" max="2549" width="19.28515625" style="4" customWidth="1"/>
    <col min="2550" max="2550" width="7.140625" style="4" customWidth="1"/>
    <col min="2551" max="2554" width="19.28515625" style="4" customWidth="1"/>
    <col min="2555" max="2555" width="7.140625" style="4" customWidth="1"/>
    <col min="2556" max="2559" width="19.28515625" style="4" customWidth="1"/>
    <col min="2560" max="2560" width="7.140625" style="4" customWidth="1"/>
    <col min="2561" max="2564" width="19.28515625" style="4" customWidth="1"/>
    <col min="2565" max="2565" width="7.140625" style="4" customWidth="1"/>
    <col min="2566" max="2569" width="19.28515625" style="4" customWidth="1"/>
    <col min="2570" max="2570" width="7.140625" style="4" customWidth="1"/>
    <col min="2571" max="2574" width="19.28515625" style="4" customWidth="1"/>
    <col min="2575" max="2575" width="7.140625" style="4" customWidth="1"/>
    <col min="2576" max="2579" width="19.28515625" style="4" customWidth="1"/>
    <col min="2580" max="2580" width="7.140625" style="4" customWidth="1"/>
    <col min="2581" max="2584" width="19.28515625" style="4" customWidth="1"/>
    <col min="2585" max="2585" width="7.140625" style="4" customWidth="1"/>
    <col min="2586" max="2587" width="19.28515625" style="4" customWidth="1"/>
    <col min="2588" max="2763" width="10.85546875" style="4"/>
    <col min="2764" max="2765" width="19.28515625" style="4" customWidth="1"/>
    <col min="2766" max="2766" width="10" style="4" customWidth="1"/>
    <col min="2767" max="2767" width="8.42578125" style="4" customWidth="1"/>
    <col min="2768" max="2768" width="55.7109375" style="4" bestFit="1" customWidth="1"/>
    <col min="2769" max="2770" width="19.28515625" style="4" customWidth="1"/>
    <col min="2771" max="2771" width="7.140625" style="4" customWidth="1"/>
    <col min="2772" max="2775" width="19.28515625" style="4" customWidth="1"/>
    <col min="2776" max="2776" width="7.140625" style="4" customWidth="1"/>
    <col min="2777" max="2780" width="19.28515625" style="4" customWidth="1"/>
    <col min="2781" max="2781" width="7.140625" style="4" customWidth="1"/>
    <col min="2782" max="2785" width="19.28515625" style="4" customWidth="1"/>
    <col min="2786" max="2786" width="7.140625" style="4" customWidth="1"/>
    <col min="2787" max="2790" width="19.28515625" style="4" customWidth="1"/>
    <col min="2791" max="2791" width="7.140625" style="4" customWidth="1"/>
    <col min="2792" max="2795" width="19.28515625" style="4" customWidth="1"/>
    <col min="2796" max="2796" width="7.140625" style="4" customWidth="1"/>
    <col min="2797" max="2800" width="19.28515625" style="4" customWidth="1"/>
    <col min="2801" max="2801" width="7.140625" style="4" customWidth="1"/>
    <col min="2802" max="2805" width="19.28515625" style="4" customWidth="1"/>
    <col min="2806" max="2806" width="7.140625" style="4" customWidth="1"/>
    <col min="2807" max="2810" width="19.28515625" style="4" customWidth="1"/>
    <col min="2811" max="2811" width="7.140625" style="4" customWidth="1"/>
    <col min="2812" max="2815" width="19.28515625" style="4" customWidth="1"/>
    <col min="2816" max="2816" width="7.140625" style="4" customWidth="1"/>
    <col min="2817" max="2820" width="19.28515625" style="4" customWidth="1"/>
    <col min="2821" max="2821" width="7.140625" style="4" customWidth="1"/>
    <col min="2822" max="2825" width="19.28515625" style="4" customWidth="1"/>
    <col min="2826" max="2826" width="7.140625" style="4" customWidth="1"/>
    <col min="2827" max="2830" width="19.28515625" style="4" customWidth="1"/>
    <col min="2831" max="2831" width="7.140625" style="4" customWidth="1"/>
    <col min="2832" max="2835" width="19.28515625" style="4" customWidth="1"/>
    <col min="2836" max="2836" width="7.140625" style="4" customWidth="1"/>
    <col min="2837" max="2840" width="19.28515625" style="4" customWidth="1"/>
    <col min="2841" max="2841" width="7.140625" style="4" customWidth="1"/>
    <col min="2842" max="2843" width="19.28515625" style="4" customWidth="1"/>
    <col min="2844" max="3019" width="10.85546875" style="4"/>
    <col min="3020" max="3021" width="19.28515625" style="4" customWidth="1"/>
    <col min="3022" max="3022" width="10" style="4" customWidth="1"/>
    <col min="3023" max="3023" width="8.42578125" style="4" customWidth="1"/>
    <col min="3024" max="3024" width="55.7109375" style="4" bestFit="1" customWidth="1"/>
    <col min="3025" max="3026" width="19.28515625" style="4" customWidth="1"/>
    <col min="3027" max="3027" width="7.140625" style="4" customWidth="1"/>
    <col min="3028" max="3031" width="19.28515625" style="4" customWidth="1"/>
    <col min="3032" max="3032" width="7.140625" style="4" customWidth="1"/>
    <col min="3033" max="3036" width="19.28515625" style="4" customWidth="1"/>
    <col min="3037" max="3037" width="7.140625" style="4" customWidth="1"/>
    <col min="3038" max="3041" width="19.28515625" style="4" customWidth="1"/>
    <col min="3042" max="3042" width="7.140625" style="4" customWidth="1"/>
    <col min="3043" max="3046" width="19.28515625" style="4" customWidth="1"/>
    <col min="3047" max="3047" width="7.140625" style="4" customWidth="1"/>
    <col min="3048" max="3051" width="19.28515625" style="4" customWidth="1"/>
    <col min="3052" max="3052" width="7.140625" style="4" customWidth="1"/>
    <col min="3053" max="3056" width="19.28515625" style="4" customWidth="1"/>
    <col min="3057" max="3057" width="7.140625" style="4" customWidth="1"/>
    <col min="3058" max="3061" width="19.28515625" style="4" customWidth="1"/>
    <col min="3062" max="3062" width="7.140625" style="4" customWidth="1"/>
    <col min="3063" max="3066" width="19.28515625" style="4" customWidth="1"/>
    <col min="3067" max="3067" width="7.140625" style="4" customWidth="1"/>
    <col min="3068" max="3071" width="19.28515625" style="4" customWidth="1"/>
    <col min="3072" max="3072" width="7.140625" style="4" customWidth="1"/>
    <col min="3073" max="3076" width="19.28515625" style="4" customWidth="1"/>
    <col min="3077" max="3077" width="7.140625" style="4" customWidth="1"/>
    <col min="3078" max="3081" width="19.28515625" style="4" customWidth="1"/>
    <col min="3082" max="3082" width="7.140625" style="4" customWidth="1"/>
    <col min="3083" max="3086" width="19.28515625" style="4" customWidth="1"/>
    <col min="3087" max="3087" width="7.140625" style="4" customWidth="1"/>
    <col min="3088" max="3091" width="19.28515625" style="4" customWidth="1"/>
    <col min="3092" max="3092" width="7.140625" style="4" customWidth="1"/>
    <col min="3093" max="3096" width="19.28515625" style="4" customWidth="1"/>
    <col min="3097" max="3097" width="7.140625" style="4" customWidth="1"/>
    <col min="3098" max="3099" width="19.28515625" style="4" customWidth="1"/>
    <col min="3100" max="3275" width="10.85546875" style="4"/>
    <col min="3276" max="3277" width="19.28515625" style="4" customWidth="1"/>
    <col min="3278" max="3278" width="10" style="4" customWidth="1"/>
    <col min="3279" max="3279" width="8.42578125" style="4" customWidth="1"/>
    <col min="3280" max="3280" width="55.7109375" style="4" bestFit="1" customWidth="1"/>
    <col min="3281" max="3282" width="19.28515625" style="4" customWidth="1"/>
    <col min="3283" max="3283" width="7.140625" style="4" customWidth="1"/>
    <col min="3284" max="3287" width="19.28515625" style="4" customWidth="1"/>
    <col min="3288" max="3288" width="7.140625" style="4" customWidth="1"/>
    <col min="3289" max="3292" width="19.28515625" style="4" customWidth="1"/>
    <col min="3293" max="3293" width="7.140625" style="4" customWidth="1"/>
    <col min="3294" max="3297" width="19.28515625" style="4" customWidth="1"/>
    <col min="3298" max="3298" width="7.140625" style="4" customWidth="1"/>
    <col min="3299" max="3302" width="19.28515625" style="4" customWidth="1"/>
    <col min="3303" max="3303" width="7.140625" style="4" customWidth="1"/>
    <col min="3304" max="3307" width="19.28515625" style="4" customWidth="1"/>
    <col min="3308" max="3308" width="7.140625" style="4" customWidth="1"/>
    <col min="3309" max="3312" width="19.28515625" style="4" customWidth="1"/>
    <col min="3313" max="3313" width="7.140625" style="4" customWidth="1"/>
    <col min="3314" max="3317" width="19.28515625" style="4" customWidth="1"/>
    <col min="3318" max="3318" width="7.140625" style="4" customWidth="1"/>
    <col min="3319" max="3322" width="19.28515625" style="4" customWidth="1"/>
    <col min="3323" max="3323" width="7.140625" style="4" customWidth="1"/>
    <col min="3324" max="3327" width="19.28515625" style="4" customWidth="1"/>
    <col min="3328" max="3328" width="7.140625" style="4" customWidth="1"/>
    <col min="3329" max="3332" width="19.28515625" style="4" customWidth="1"/>
    <col min="3333" max="3333" width="7.140625" style="4" customWidth="1"/>
    <col min="3334" max="3337" width="19.28515625" style="4" customWidth="1"/>
    <col min="3338" max="3338" width="7.140625" style="4" customWidth="1"/>
    <col min="3339" max="3342" width="19.28515625" style="4" customWidth="1"/>
    <col min="3343" max="3343" width="7.140625" style="4" customWidth="1"/>
    <col min="3344" max="3347" width="19.28515625" style="4" customWidth="1"/>
    <col min="3348" max="3348" width="7.140625" style="4" customWidth="1"/>
    <col min="3349" max="3352" width="19.28515625" style="4" customWidth="1"/>
    <col min="3353" max="3353" width="7.140625" style="4" customWidth="1"/>
    <col min="3354" max="3355" width="19.28515625" style="4" customWidth="1"/>
    <col min="3356" max="3531" width="10.85546875" style="4"/>
    <col min="3532" max="3533" width="19.28515625" style="4" customWidth="1"/>
    <col min="3534" max="3534" width="10" style="4" customWidth="1"/>
    <col min="3535" max="3535" width="8.42578125" style="4" customWidth="1"/>
    <col min="3536" max="3536" width="55.7109375" style="4" bestFit="1" customWidth="1"/>
    <col min="3537" max="3538" width="19.28515625" style="4" customWidth="1"/>
    <col min="3539" max="3539" width="7.140625" style="4" customWidth="1"/>
    <col min="3540" max="3543" width="19.28515625" style="4" customWidth="1"/>
    <col min="3544" max="3544" width="7.140625" style="4" customWidth="1"/>
    <col min="3545" max="3548" width="19.28515625" style="4" customWidth="1"/>
    <col min="3549" max="3549" width="7.140625" style="4" customWidth="1"/>
    <col min="3550" max="3553" width="19.28515625" style="4" customWidth="1"/>
    <col min="3554" max="3554" width="7.140625" style="4" customWidth="1"/>
    <col min="3555" max="3558" width="19.28515625" style="4" customWidth="1"/>
    <col min="3559" max="3559" width="7.140625" style="4" customWidth="1"/>
    <col min="3560" max="3563" width="19.28515625" style="4" customWidth="1"/>
    <col min="3564" max="3564" width="7.140625" style="4" customWidth="1"/>
    <col min="3565" max="3568" width="19.28515625" style="4" customWidth="1"/>
    <col min="3569" max="3569" width="7.140625" style="4" customWidth="1"/>
    <col min="3570" max="3573" width="19.28515625" style="4" customWidth="1"/>
    <col min="3574" max="3574" width="7.140625" style="4" customWidth="1"/>
    <col min="3575" max="3578" width="19.28515625" style="4" customWidth="1"/>
    <col min="3579" max="3579" width="7.140625" style="4" customWidth="1"/>
    <col min="3580" max="3583" width="19.28515625" style="4" customWidth="1"/>
    <col min="3584" max="3584" width="7.140625" style="4" customWidth="1"/>
    <col min="3585" max="3588" width="19.28515625" style="4" customWidth="1"/>
    <col min="3589" max="3589" width="7.140625" style="4" customWidth="1"/>
    <col min="3590" max="3593" width="19.28515625" style="4" customWidth="1"/>
    <col min="3594" max="3594" width="7.140625" style="4" customWidth="1"/>
    <col min="3595" max="3598" width="19.28515625" style="4" customWidth="1"/>
    <col min="3599" max="3599" width="7.140625" style="4" customWidth="1"/>
    <col min="3600" max="3603" width="19.28515625" style="4" customWidth="1"/>
    <col min="3604" max="3604" width="7.140625" style="4" customWidth="1"/>
    <col min="3605" max="3608" width="19.28515625" style="4" customWidth="1"/>
    <col min="3609" max="3609" width="7.140625" style="4" customWidth="1"/>
    <col min="3610" max="3611" width="19.28515625" style="4" customWidth="1"/>
    <col min="3612" max="3787" width="10.85546875" style="4"/>
    <col min="3788" max="3789" width="19.28515625" style="4" customWidth="1"/>
    <col min="3790" max="3790" width="10" style="4" customWidth="1"/>
    <col min="3791" max="3791" width="8.42578125" style="4" customWidth="1"/>
    <col min="3792" max="3792" width="55.7109375" style="4" bestFit="1" customWidth="1"/>
    <col min="3793" max="3794" width="19.28515625" style="4" customWidth="1"/>
    <col min="3795" max="3795" width="7.140625" style="4" customWidth="1"/>
    <col min="3796" max="3799" width="19.28515625" style="4" customWidth="1"/>
    <col min="3800" max="3800" width="7.140625" style="4" customWidth="1"/>
    <col min="3801" max="3804" width="19.28515625" style="4" customWidth="1"/>
    <col min="3805" max="3805" width="7.140625" style="4" customWidth="1"/>
    <col min="3806" max="3809" width="19.28515625" style="4" customWidth="1"/>
    <col min="3810" max="3810" width="7.140625" style="4" customWidth="1"/>
    <col min="3811" max="3814" width="19.28515625" style="4" customWidth="1"/>
    <col min="3815" max="3815" width="7.140625" style="4" customWidth="1"/>
    <col min="3816" max="3819" width="19.28515625" style="4" customWidth="1"/>
    <col min="3820" max="3820" width="7.140625" style="4" customWidth="1"/>
    <col min="3821" max="3824" width="19.28515625" style="4" customWidth="1"/>
    <col min="3825" max="3825" width="7.140625" style="4" customWidth="1"/>
    <col min="3826" max="3829" width="19.28515625" style="4" customWidth="1"/>
    <col min="3830" max="3830" width="7.140625" style="4" customWidth="1"/>
    <col min="3831" max="3834" width="19.28515625" style="4" customWidth="1"/>
    <col min="3835" max="3835" width="7.140625" style="4" customWidth="1"/>
    <col min="3836" max="3839" width="19.28515625" style="4" customWidth="1"/>
    <col min="3840" max="3840" width="7.140625" style="4" customWidth="1"/>
    <col min="3841" max="3844" width="19.28515625" style="4" customWidth="1"/>
    <col min="3845" max="3845" width="7.140625" style="4" customWidth="1"/>
    <col min="3846" max="3849" width="19.28515625" style="4" customWidth="1"/>
    <col min="3850" max="3850" width="7.140625" style="4" customWidth="1"/>
    <col min="3851" max="3854" width="19.28515625" style="4" customWidth="1"/>
    <col min="3855" max="3855" width="7.140625" style="4" customWidth="1"/>
    <col min="3856" max="3859" width="19.28515625" style="4" customWidth="1"/>
    <col min="3860" max="3860" width="7.140625" style="4" customWidth="1"/>
    <col min="3861" max="3864" width="19.28515625" style="4" customWidth="1"/>
    <col min="3865" max="3865" width="7.140625" style="4" customWidth="1"/>
    <col min="3866" max="3867" width="19.28515625" style="4" customWidth="1"/>
    <col min="3868" max="4043" width="10.85546875" style="4"/>
    <col min="4044" max="4045" width="19.28515625" style="4" customWidth="1"/>
    <col min="4046" max="4046" width="10" style="4" customWidth="1"/>
    <col min="4047" max="4047" width="8.42578125" style="4" customWidth="1"/>
    <col min="4048" max="4048" width="55.7109375" style="4" bestFit="1" customWidth="1"/>
    <col min="4049" max="4050" width="19.28515625" style="4" customWidth="1"/>
    <col min="4051" max="4051" width="7.140625" style="4" customWidth="1"/>
    <col min="4052" max="4055" width="19.28515625" style="4" customWidth="1"/>
    <col min="4056" max="4056" width="7.140625" style="4" customWidth="1"/>
    <col min="4057" max="4060" width="19.28515625" style="4" customWidth="1"/>
    <col min="4061" max="4061" width="7.140625" style="4" customWidth="1"/>
    <col min="4062" max="4065" width="19.28515625" style="4" customWidth="1"/>
    <col min="4066" max="4066" width="7.140625" style="4" customWidth="1"/>
    <col min="4067" max="4070" width="19.28515625" style="4" customWidth="1"/>
    <col min="4071" max="4071" width="7.140625" style="4" customWidth="1"/>
    <col min="4072" max="4075" width="19.28515625" style="4" customWidth="1"/>
    <col min="4076" max="4076" width="7.140625" style="4" customWidth="1"/>
    <col min="4077" max="4080" width="19.28515625" style="4" customWidth="1"/>
    <col min="4081" max="4081" width="7.140625" style="4" customWidth="1"/>
    <col min="4082" max="4085" width="19.28515625" style="4" customWidth="1"/>
    <col min="4086" max="4086" width="7.140625" style="4" customWidth="1"/>
    <col min="4087" max="4090" width="19.28515625" style="4" customWidth="1"/>
    <col min="4091" max="4091" width="7.140625" style="4" customWidth="1"/>
    <col min="4092" max="4095" width="19.28515625" style="4" customWidth="1"/>
    <col min="4096" max="4096" width="7.140625" style="4" customWidth="1"/>
    <col min="4097" max="4100" width="19.28515625" style="4" customWidth="1"/>
    <col min="4101" max="4101" width="7.140625" style="4" customWidth="1"/>
    <col min="4102" max="4105" width="19.28515625" style="4" customWidth="1"/>
    <col min="4106" max="4106" width="7.140625" style="4" customWidth="1"/>
    <col min="4107" max="4110" width="19.28515625" style="4" customWidth="1"/>
    <col min="4111" max="4111" width="7.140625" style="4" customWidth="1"/>
    <col min="4112" max="4115" width="19.28515625" style="4" customWidth="1"/>
    <col min="4116" max="4116" width="7.140625" style="4" customWidth="1"/>
    <col min="4117" max="4120" width="19.28515625" style="4" customWidth="1"/>
    <col min="4121" max="4121" width="7.140625" style="4" customWidth="1"/>
    <col min="4122" max="4123" width="19.28515625" style="4" customWidth="1"/>
    <col min="4124" max="4299" width="10.85546875" style="4"/>
    <col min="4300" max="4301" width="19.28515625" style="4" customWidth="1"/>
    <col min="4302" max="4302" width="10" style="4" customWidth="1"/>
    <col min="4303" max="4303" width="8.42578125" style="4" customWidth="1"/>
    <col min="4304" max="4304" width="55.7109375" style="4" bestFit="1" customWidth="1"/>
    <col min="4305" max="4306" width="19.28515625" style="4" customWidth="1"/>
    <col min="4307" max="4307" width="7.140625" style="4" customWidth="1"/>
    <col min="4308" max="4311" width="19.28515625" style="4" customWidth="1"/>
    <col min="4312" max="4312" width="7.140625" style="4" customWidth="1"/>
    <col min="4313" max="4316" width="19.28515625" style="4" customWidth="1"/>
    <col min="4317" max="4317" width="7.140625" style="4" customWidth="1"/>
    <col min="4318" max="4321" width="19.28515625" style="4" customWidth="1"/>
    <col min="4322" max="4322" width="7.140625" style="4" customWidth="1"/>
    <col min="4323" max="4326" width="19.28515625" style="4" customWidth="1"/>
    <col min="4327" max="4327" width="7.140625" style="4" customWidth="1"/>
    <col min="4328" max="4331" width="19.28515625" style="4" customWidth="1"/>
    <col min="4332" max="4332" width="7.140625" style="4" customWidth="1"/>
    <col min="4333" max="4336" width="19.28515625" style="4" customWidth="1"/>
    <col min="4337" max="4337" width="7.140625" style="4" customWidth="1"/>
    <col min="4338" max="4341" width="19.28515625" style="4" customWidth="1"/>
    <col min="4342" max="4342" width="7.140625" style="4" customWidth="1"/>
    <col min="4343" max="4346" width="19.28515625" style="4" customWidth="1"/>
    <col min="4347" max="4347" width="7.140625" style="4" customWidth="1"/>
    <col min="4348" max="4351" width="19.28515625" style="4" customWidth="1"/>
    <col min="4352" max="4352" width="7.140625" style="4" customWidth="1"/>
    <col min="4353" max="4356" width="19.28515625" style="4" customWidth="1"/>
    <col min="4357" max="4357" width="7.140625" style="4" customWidth="1"/>
    <col min="4358" max="4361" width="19.28515625" style="4" customWidth="1"/>
    <col min="4362" max="4362" width="7.140625" style="4" customWidth="1"/>
    <col min="4363" max="4366" width="19.28515625" style="4" customWidth="1"/>
    <col min="4367" max="4367" width="7.140625" style="4" customWidth="1"/>
    <col min="4368" max="4371" width="19.28515625" style="4" customWidth="1"/>
    <col min="4372" max="4372" width="7.140625" style="4" customWidth="1"/>
    <col min="4373" max="4376" width="19.28515625" style="4" customWidth="1"/>
    <col min="4377" max="4377" width="7.140625" style="4" customWidth="1"/>
    <col min="4378" max="4379" width="19.28515625" style="4" customWidth="1"/>
    <col min="4380" max="4555" width="10.85546875" style="4"/>
    <col min="4556" max="4557" width="19.28515625" style="4" customWidth="1"/>
    <col min="4558" max="4558" width="10" style="4" customWidth="1"/>
    <col min="4559" max="4559" width="8.42578125" style="4" customWidth="1"/>
    <col min="4560" max="4560" width="55.7109375" style="4" bestFit="1" customWidth="1"/>
    <col min="4561" max="4562" width="19.28515625" style="4" customWidth="1"/>
    <col min="4563" max="4563" width="7.140625" style="4" customWidth="1"/>
    <col min="4564" max="4567" width="19.28515625" style="4" customWidth="1"/>
    <col min="4568" max="4568" width="7.140625" style="4" customWidth="1"/>
    <col min="4569" max="4572" width="19.28515625" style="4" customWidth="1"/>
    <col min="4573" max="4573" width="7.140625" style="4" customWidth="1"/>
    <col min="4574" max="4577" width="19.28515625" style="4" customWidth="1"/>
    <col min="4578" max="4578" width="7.140625" style="4" customWidth="1"/>
    <col min="4579" max="4582" width="19.28515625" style="4" customWidth="1"/>
    <col min="4583" max="4583" width="7.140625" style="4" customWidth="1"/>
    <col min="4584" max="4587" width="19.28515625" style="4" customWidth="1"/>
    <col min="4588" max="4588" width="7.140625" style="4" customWidth="1"/>
    <col min="4589" max="4592" width="19.28515625" style="4" customWidth="1"/>
    <col min="4593" max="4593" width="7.140625" style="4" customWidth="1"/>
    <col min="4594" max="4597" width="19.28515625" style="4" customWidth="1"/>
    <col min="4598" max="4598" width="7.140625" style="4" customWidth="1"/>
    <col min="4599" max="4602" width="19.28515625" style="4" customWidth="1"/>
    <col min="4603" max="4603" width="7.140625" style="4" customWidth="1"/>
    <col min="4604" max="4607" width="19.28515625" style="4" customWidth="1"/>
    <col min="4608" max="4608" width="7.140625" style="4" customWidth="1"/>
    <col min="4609" max="4612" width="19.28515625" style="4" customWidth="1"/>
    <col min="4613" max="4613" width="7.140625" style="4" customWidth="1"/>
    <col min="4614" max="4617" width="19.28515625" style="4" customWidth="1"/>
    <col min="4618" max="4618" width="7.140625" style="4" customWidth="1"/>
    <col min="4619" max="4622" width="19.28515625" style="4" customWidth="1"/>
    <col min="4623" max="4623" width="7.140625" style="4" customWidth="1"/>
    <col min="4624" max="4627" width="19.28515625" style="4" customWidth="1"/>
    <col min="4628" max="4628" width="7.140625" style="4" customWidth="1"/>
    <col min="4629" max="4632" width="19.28515625" style="4" customWidth="1"/>
    <col min="4633" max="4633" width="7.140625" style="4" customWidth="1"/>
    <col min="4634" max="4635" width="19.28515625" style="4" customWidth="1"/>
    <col min="4636" max="4811" width="10.85546875" style="4"/>
    <col min="4812" max="4813" width="19.28515625" style="4" customWidth="1"/>
    <col min="4814" max="4814" width="10" style="4" customWidth="1"/>
    <col min="4815" max="4815" width="8.42578125" style="4" customWidth="1"/>
    <col min="4816" max="4816" width="55.7109375" style="4" bestFit="1" customWidth="1"/>
    <col min="4817" max="4818" width="19.28515625" style="4" customWidth="1"/>
    <col min="4819" max="4819" width="7.140625" style="4" customWidth="1"/>
    <col min="4820" max="4823" width="19.28515625" style="4" customWidth="1"/>
    <col min="4824" max="4824" width="7.140625" style="4" customWidth="1"/>
    <col min="4825" max="4828" width="19.28515625" style="4" customWidth="1"/>
    <col min="4829" max="4829" width="7.140625" style="4" customWidth="1"/>
    <col min="4830" max="4833" width="19.28515625" style="4" customWidth="1"/>
    <col min="4834" max="4834" width="7.140625" style="4" customWidth="1"/>
    <col min="4835" max="4838" width="19.28515625" style="4" customWidth="1"/>
    <col min="4839" max="4839" width="7.140625" style="4" customWidth="1"/>
    <col min="4840" max="4843" width="19.28515625" style="4" customWidth="1"/>
    <col min="4844" max="4844" width="7.140625" style="4" customWidth="1"/>
    <col min="4845" max="4848" width="19.28515625" style="4" customWidth="1"/>
    <col min="4849" max="4849" width="7.140625" style="4" customWidth="1"/>
    <col min="4850" max="4853" width="19.28515625" style="4" customWidth="1"/>
    <col min="4854" max="4854" width="7.140625" style="4" customWidth="1"/>
    <col min="4855" max="4858" width="19.28515625" style="4" customWidth="1"/>
    <col min="4859" max="4859" width="7.140625" style="4" customWidth="1"/>
    <col min="4860" max="4863" width="19.28515625" style="4" customWidth="1"/>
    <col min="4864" max="4864" width="7.140625" style="4" customWidth="1"/>
    <col min="4865" max="4868" width="19.28515625" style="4" customWidth="1"/>
    <col min="4869" max="4869" width="7.140625" style="4" customWidth="1"/>
    <col min="4870" max="4873" width="19.28515625" style="4" customWidth="1"/>
    <col min="4874" max="4874" width="7.140625" style="4" customWidth="1"/>
    <col min="4875" max="4878" width="19.28515625" style="4" customWidth="1"/>
    <col min="4879" max="4879" width="7.140625" style="4" customWidth="1"/>
    <col min="4880" max="4883" width="19.28515625" style="4" customWidth="1"/>
    <col min="4884" max="4884" width="7.140625" style="4" customWidth="1"/>
    <col min="4885" max="4888" width="19.28515625" style="4" customWidth="1"/>
    <col min="4889" max="4889" width="7.140625" style="4" customWidth="1"/>
    <col min="4890" max="4891" width="19.28515625" style="4" customWidth="1"/>
    <col min="4892" max="5067" width="10.85546875" style="4"/>
    <col min="5068" max="5069" width="19.28515625" style="4" customWidth="1"/>
    <col min="5070" max="5070" width="10" style="4" customWidth="1"/>
    <col min="5071" max="5071" width="8.42578125" style="4" customWidth="1"/>
    <col min="5072" max="5072" width="55.7109375" style="4" bestFit="1" customWidth="1"/>
    <col min="5073" max="5074" width="19.28515625" style="4" customWidth="1"/>
    <col min="5075" max="5075" width="7.140625" style="4" customWidth="1"/>
    <col min="5076" max="5079" width="19.28515625" style="4" customWidth="1"/>
    <col min="5080" max="5080" width="7.140625" style="4" customWidth="1"/>
    <col min="5081" max="5084" width="19.28515625" style="4" customWidth="1"/>
    <col min="5085" max="5085" width="7.140625" style="4" customWidth="1"/>
    <col min="5086" max="5089" width="19.28515625" style="4" customWidth="1"/>
    <col min="5090" max="5090" width="7.140625" style="4" customWidth="1"/>
    <col min="5091" max="5094" width="19.28515625" style="4" customWidth="1"/>
    <col min="5095" max="5095" width="7.140625" style="4" customWidth="1"/>
    <col min="5096" max="5099" width="19.28515625" style="4" customWidth="1"/>
    <col min="5100" max="5100" width="7.140625" style="4" customWidth="1"/>
    <col min="5101" max="5104" width="19.28515625" style="4" customWidth="1"/>
    <col min="5105" max="5105" width="7.140625" style="4" customWidth="1"/>
    <col min="5106" max="5109" width="19.28515625" style="4" customWidth="1"/>
    <col min="5110" max="5110" width="7.140625" style="4" customWidth="1"/>
    <col min="5111" max="5114" width="19.28515625" style="4" customWidth="1"/>
    <col min="5115" max="5115" width="7.140625" style="4" customWidth="1"/>
    <col min="5116" max="5119" width="19.28515625" style="4" customWidth="1"/>
    <col min="5120" max="5120" width="7.140625" style="4" customWidth="1"/>
    <col min="5121" max="5124" width="19.28515625" style="4" customWidth="1"/>
    <col min="5125" max="5125" width="7.140625" style="4" customWidth="1"/>
    <col min="5126" max="5129" width="19.28515625" style="4" customWidth="1"/>
    <col min="5130" max="5130" width="7.140625" style="4" customWidth="1"/>
    <col min="5131" max="5134" width="19.28515625" style="4" customWidth="1"/>
    <col min="5135" max="5135" width="7.140625" style="4" customWidth="1"/>
    <col min="5136" max="5139" width="19.28515625" style="4" customWidth="1"/>
    <col min="5140" max="5140" width="7.140625" style="4" customWidth="1"/>
    <col min="5141" max="5144" width="19.28515625" style="4" customWidth="1"/>
    <col min="5145" max="5145" width="7.140625" style="4" customWidth="1"/>
    <col min="5146" max="5147" width="19.28515625" style="4" customWidth="1"/>
    <col min="5148" max="5323" width="10.85546875" style="4"/>
    <col min="5324" max="5325" width="19.28515625" style="4" customWidth="1"/>
    <col min="5326" max="5326" width="10" style="4" customWidth="1"/>
    <col min="5327" max="5327" width="8.42578125" style="4" customWidth="1"/>
    <col min="5328" max="5328" width="55.7109375" style="4" bestFit="1" customWidth="1"/>
    <col min="5329" max="5330" width="19.28515625" style="4" customWidth="1"/>
    <col min="5331" max="5331" width="7.140625" style="4" customWidth="1"/>
    <col min="5332" max="5335" width="19.28515625" style="4" customWidth="1"/>
    <col min="5336" max="5336" width="7.140625" style="4" customWidth="1"/>
    <col min="5337" max="5340" width="19.28515625" style="4" customWidth="1"/>
    <col min="5341" max="5341" width="7.140625" style="4" customWidth="1"/>
    <col min="5342" max="5345" width="19.28515625" style="4" customWidth="1"/>
    <col min="5346" max="5346" width="7.140625" style="4" customWidth="1"/>
    <col min="5347" max="5350" width="19.28515625" style="4" customWidth="1"/>
    <col min="5351" max="5351" width="7.140625" style="4" customWidth="1"/>
    <col min="5352" max="5355" width="19.28515625" style="4" customWidth="1"/>
    <col min="5356" max="5356" width="7.140625" style="4" customWidth="1"/>
    <col min="5357" max="5360" width="19.28515625" style="4" customWidth="1"/>
    <col min="5361" max="5361" width="7.140625" style="4" customWidth="1"/>
    <col min="5362" max="5365" width="19.28515625" style="4" customWidth="1"/>
    <col min="5366" max="5366" width="7.140625" style="4" customWidth="1"/>
    <col min="5367" max="5370" width="19.28515625" style="4" customWidth="1"/>
    <col min="5371" max="5371" width="7.140625" style="4" customWidth="1"/>
    <col min="5372" max="5375" width="19.28515625" style="4" customWidth="1"/>
    <col min="5376" max="5376" width="7.140625" style="4" customWidth="1"/>
    <col min="5377" max="5380" width="19.28515625" style="4" customWidth="1"/>
    <col min="5381" max="5381" width="7.140625" style="4" customWidth="1"/>
    <col min="5382" max="5385" width="19.28515625" style="4" customWidth="1"/>
    <col min="5386" max="5386" width="7.140625" style="4" customWidth="1"/>
    <col min="5387" max="5390" width="19.28515625" style="4" customWidth="1"/>
    <col min="5391" max="5391" width="7.140625" style="4" customWidth="1"/>
    <col min="5392" max="5395" width="19.28515625" style="4" customWidth="1"/>
    <col min="5396" max="5396" width="7.140625" style="4" customWidth="1"/>
    <col min="5397" max="5400" width="19.28515625" style="4" customWidth="1"/>
    <col min="5401" max="5401" width="7.140625" style="4" customWidth="1"/>
    <col min="5402" max="5403" width="19.28515625" style="4" customWidth="1"/>
    <col min="5404" max="5579" width="10.85546875" style="4"/>
    <col min="5580" max="5581" width="19.28515625" style="4" customWidth="1"/>
    <col min="5582" max="5582" width="10" style="4" customWidth="1"/>
    <col min="5583" max="5583" width="8.42578125" style="4" customWidth="1"/>
    <col min="5584" max="5584" width="55.7109375" style="4" bestFit="1" customWidth="1"/>
    <col min="5585" max="5586" width="19.28515625" style="4" customWidth="1"/>
    <col min="5587" max="5587" width="7.140625" style="4" customWidth="1"/>
    <col min="5588" max="5591" width="19.28515625" style="4" customWidth="1"/>
    <col min="5592" max="5592" width="7.140625" style="4" customWidth="1"/>
    <col min="5593" max="5596" width="19.28515625" style="4" customWidth="1"/>
    <col min="5597" max="5597" width="7.140625" style="4" customWidth="1"/>
    <col min="5598" max="5601" width="19.28515625" style="4" customWidth="1"/>
    <col min="5602" max="5602" width="7.140625" style="4" customWidth="1"/>
    <col min="5603" max="5606" width="19.28515625" style="4" customWidth="1"/>
    <col min="5607" max="5607" width="7.140625" style="4" customWidth="1"/>
    <col min="5608" max="5611" width="19.28515625" style="4" customWidth="1"/>
    <col min="5612" max="5612" width="7.140625" style="4" customWidth="1"/>
    <col min="5613" max="5616" width="19.28515625" style="4" customWidth="1"/>
    <col min="5617" max="5617" width="7.140625" style="4" customWidth="1"/>
    <col min="5618" max="5621" width="19.28515625" style="4" customWidth="1"/>
    <col min="5622" max="5622" width="7.140625" style="4" customWidth="1"/>
    <col min="5623" max="5626" width="19.28515625" style="4" customWidth="1"/>
    <col min="5627" max="5627" width="7.140625" style="4" customWidth="1"/>
    <col min="5628" max="5631" width="19.28515625" style="4" customWidth="1"/>
    <col min="5632" max="5632" width="7.140625" style="4" customWidth="1"/>
    <col min="5633" max="5636" width="19.28515625" style="4" customWidth="1"/>
    <col min="5637" max="5637" width="7.140625" style="4" customWidth="1"/>
    <col min="5638" max="5641" width="19.28515625" style="4" customWidth="1"/>
    <col min="5642" max="5642" width="7.140625" style="4" customWidth="1"/>
    <col min="5643" max="5646" width="19.28515625" style="4" customWidth="1"/>
    <col min="5647" max="5647" width="7.140625" style="4" customWidth="1"/>
    <col min="5648" max="5651" width="19.28515625" style="4" customWidth="1"/>
    <col min="5652" max="5652" width="7.140625" style="4" customWidth="1"/>
    <col min="5653" max="5656" width="19.28515625" style="4" customWidth="1"/>
    <col min="5657" max="5657" width="7.140625" style="4" customWidth="1"/>
    <col min="5658" max="5659" width="19.28515625" style="4" customWidth="1"/>
    <col min="5660" max="5835" width="10.85546875" style="4"/>
    <col min="5836" max="5837" width="19.28515625" style="4" customWidth="1"/>
    <col min="5838" max="5838" width="10" style="4" customWidth="1"/>
    <col min="5839" max="5839" width="8.42578125" style="4" customWidth="1"/>
    <col min="5840" max="5840" width="55.7109375" style="4" bestFit="1" customWidth="1"/>
    <col min="5841" max="5842" width="19.28515625" style="4" customWidth="1"/>
    <col min="5843" max="5843" width="7.140625" style="4" customWidth="1"/>
    <col min="5844" max="5847" width="19.28515625" style="4" customWidth="1"/>
    <col min="5848" max="5848" width="7.140625" style="4" customWidth="1"/>
    <col min="5849" max="5852" width="19.28515625" style="4" customWidth="1"/>
    <col min="5853" max="5853" width="7.140625" style="4" customWidth="1"/>
    <col min="5854" max="5857" width="19.28515625" style="4" customWidth="1"/>
    <col min="5858" max="5858" width="7.140625" style="4" customWidth="1"/>
    <col min="5859" max="5862" width="19.28515625" style="4" customWidth="1"/>
    <col min="5863" max="5863" width="7.140625" style="4" customWidth="1"/>
    <col min="5864" max="5867" width="19.28515625" style="4" customWidth="1"/>
    <col min="5868" max="5868" width="7.140625" style="4" customWidth="1"/>
    <col min="5869" max="5872" width="19.28515625" style="4" customWidth="1"/>
    <col min="5873" max="5873" width="7.140625" style="4" customWidth="1"/>
    <col min="5874" max="5877" width="19.28515625" style="4" customWidth="1"/>
    <col min="5878" max="5878" width="7.140625" style="4" customWidth="1"/>
    <col min="5879" max="5882" width="19.28515625" style="4" customWidth="1"/>
    <col min="5883" max="5883" width="7.140625" style="4" customWidth="1"/>
    <col min="5884" max="5887" width="19.28515625" style="4" customWidth="1"/>
    <col min="5888" max="5888" width="7.140625" style="4" customWidth="1"/>
    <col min="5889" max="5892" width="19.28515625" style="4" customWidth="1"/>
    <col min="5893" max="5893" width="7.140625" style="4" customWidth="1"/>
    <col min="5894" max="5897" width="19.28515625" style="4" customWidth="1"/>
    <col min="5898" max="5898" width="7.140625" style="4" customWidth="1"/>
    <col min="5899" max="5902" width="19.28515625" style="4" customWidth="1"/>
    <col min="5903" max="5903" width="7.140625" style="4" customWidth="1"/>
    <col min="5904" max="5907" width="19.28515625" style="4" customWidth="1"/>
    <col min="5908" max="5908" width="7.140625" style="4" customWidth="1"/>
    <col min="5909" max="5912" width="19.28515625" style="4" customWidth="1"/>
    <col min="5913" max="5913" width="7.140625" style="4" customWidth="1"/>
    <col min="5914" max="5915" width="19.28515625" style="4" customWidth="1"/>
    <col min="5916" max="6091" width="10.85546875" style="4"/>
    <col min="6092" max="6093" width="19.28515625" style="4" customWidth="1"/>
    <col min="6094" max="6094" width="10" style="4" customWidth="1"/>
    <col min="6095" max="6095" width="8.42578125" style="4" customWidth="1"/>
    <col min="6096" max="6096" width="55.7109375" style="4" bestFit="1" customWidth="1"/>
    <col min="6097" max="6098" width="19.28515625" style="4" customWidth="1"/>
    <col min="6099" max="6099" width="7.140625" style="4" customWidth="1"/>
    <col min="6100" max="6103" width="19.28515625" style="4" customWidth="1"/>
    <col min="6104" max="6104" width="7.140625" style="4" customWidth="1"/>
    <col min="6105" max="6108" width="19.28515625" style="4" customWidth="1"/>
    <col min="6109" max="6109" width="7.140625" style="4" customWidth="1"/>
    <col min="6110" max="6113" width="19.28515625" style="4" customWidth="1"/>
    <col min="6114" max="6114" width="7.140625" style="4" customWidth="1"/>
    <col min="6115" max="6118" width="19.28515625" style="4" customWidth="1"/>
    <col min="6119" max="6119" width="7.140625" style="4" customWidth="1"/>
    <col min="6120" max="6123" width="19.28515625" style="4" customWidth="1"/>
    <col min="6124" max="6124" width="7.140625" style="4" customWidth="1"/>
    <col min="6125" max="6128" width="19.28515625" style="4" customWidth="1"/>
    <col min="6129" max="6129" width="7.140625" style="4" customWidth="1"/>
    <col min="6130" max="6133" width="19.28515625" style="4" customWidth="1"/>
    <col min="6134" max="6134" width="7.140625" style="4" customWidth="1"/>
    <col min="6135" max="6138" width="19.28515625" style="4" customWidth="1"/>
    <col min="6139" max="6139" width="7.140625" style="4" customWidth="1"/>
    <col min="6140" max="6143" width="19.28515625" style="4" customWidth="1"/>
    <col min="6144" max="6144" width="7.140625" style="4" customWidth="1"/>
    <col min="6145" max="6148" width="19.28515625" style="4" customWidth="1"/>
    <col min="6149" max="6149" width="7.140625" style="4" customWidth="1"/>
    <col min="6150" max="6153" width="19.28515625" style="4" customWidth="1"/>
    <col min="6154" max="6154" width="7.140625" style="4" customWidth="1"/>
    <col min="6155" max="6158" width="19.28515625" style="4" customWidth="1"/>
    <col min="6159" max="6159" width="7.140625" style="4" customWidth="1"/>
    <col min="6160" max="6163" width="19.28515625" style="4" customWidth="1"/>
    <col min="6164" max="6164" width="7.140625" style="4" customWidth="1"/>
    <col min="6165" max="6168" width="19.28515625" style="4" customWidth="1"/>
    <col min="6169" max="6169" width="7.140625" style="4" customWidth="1"/>
    <col min="6170" max="6171" width="19.28515625" style="4" customWidth="1"/>
    <col min="6172" max="6347" width="10.85546875" style="4"/>
    <col min="6348" max="6349" width="19.28515625" style="4" customWidth="1"/>
    <col min="6350" max="6350" width="10" style="4" customWidth="1"/>
    <col min="6351" max="6351" width="8.42578125" style="4" customWidth="1"/>
    <col min="6352" max="6352" width="55.7109375" style="4" bestFit="1" customWidth="1"/>
    <col min="6353" max="6354" width="19.28515625" style="4" customWidth="1"/>
    <col min="6355" max="6355" width="7.140625" style="4" customWidth="1"/>
    <col min="6356" max="6359" width="19.28515625" style="4" customWidth="1"/>
    <col min="6360" max="6360" width="7.140625" style="4" customWidth="1"/>
    <col min="6361" max="6364" width="19.28515625" style="4" customWidth="1"/>
    <col min="6365" max="6365" width="7.140625" style="4" customWidth="1"/>
    <col min="6366" max="6369" width="19.28515625" style="4" customWidth="1"/>
    <col min="6370" max="6370" width="7.140625" style="4" customWidth="1"/>
    <col min="6371" max="6374" width="19.28515625" style="4" customWidth="1"/>
    <col min="6375" max="6375" width="7.140625" style="4" customWidth="1"/>
    <col min="6376" max="6379" width="19.28515625" style="4" customWidth="1"/>
    <col min="6380" max="6380" width="7.140625" style="4" customWidth="1"/>
    <col min="6381" max="6384" width="19.28515625" style="4" customWidth="1"/>
    <col min="6385" max="6385" width="7.140625" style="4" customWidth="1"/>
    <col min="6386" max="6389" width="19.28515625" style="4" customWidth="1"/>
    <col min="6390" max="6390" width="7.140625" style="4" customWidth="1"/>
    <col min="6391" max="6394" width="19.28515625" style="4" customWidth="1"/>
    <col min="6395" max="6395" width="7.140625" style="4" customWidth="1"/>
    <col min="6396" max="6399" width="19.28515625" style="4" customWidth="1"/>
    <col min="6400" max="6400" width="7.140625" style="4" customWidth="1"/>
    <col min="6401" max="6404" width="19.28515625" style="4" customWidth="1"/>
    <col min="6405" max="6405" width="7.140625" style="4" customWidth="1"/>
    <col min="6406" max="6409" width="19.28515625" style="4" customWidth="1"/>
    <col min="6410" max="6410" width="7.140625" style="4" customWidth="1"/>
    <col min="6411" max="6414" width="19.28515625" style="4" customWidth="1"/>
    <col min="6415" max="6415" width="7.140625" style="4" customWidth="1"/>
    <col min="6416" max="6419" width="19.28515625" style="4" customWidth="1"/>
    <col min="6420" max="6420" width="7.140625" style="4" customWidth="1"/>
    <col min="6421" max="6424" width="19.28515625" style="4" customWidth="1"/>
    <col min="6425" max="6425" width="7.140625" style="4" customWidth="1"/>
    <col min="6426" max="6427" width="19.28515625" style="4" customWidth="1"/>
    <col min="6428" max="6603" width="10.85546875" style="4"/>
    <col min="6604" max="6605" width="19.28515625" style="4" customWidth="1"/>
    <col min="6606" max="6606" width="10" style="4" customWidth="1"/>
    <col min="6607" max="6607" width="8.42578125" style="4" customWidth="1"/>
    <col min="6608" max="6608" width="55.7109375" style="4" bestFit="1" customWidth="1"/>
    <col min="6609" max="6610" width="19.28515625" style="4" customWidth="1"/>
    <col min="6611" max="6611" width="7.140625" style="4" customWidth="1"/>
    <col min="6612" max="6615" width="19.28515625" style="4" customWidth="1"/>
    <col min="6616" max="6616" width="7.140625" style="4" customWidth="1"/>
    <col min="6617" max="6620" width="19.28515625" style="4" customWidth="1"/>
    <col min="6621" max="6621" width="7.140625" style="4" customWidth="1"/>
    <col min="6622" max="6625" width="19.28515625" style="4" customWidth="1"/>
    <col min="6626" max="6626" width="7.140625" style="4" customWidth="1"/>
    <col min="6627" max="6630" width="19.28515625" style="4" customWidth="1"/>
    <col min="6631" max="6631" width="7.140625" style="4" customWidth="1"/>
    <col min="6632" max="6635" width="19.28515625" style="4" customWidth="1"/>
    <col min="6636" max="6636" width="7.140625" style="4" customWidth="1"/>
    <col min="6637" max="6640" width="19.28515625" style="4" customWidth="1"/>
    <col min="6641" max="6641" width="7.140625" style="4" customWidth="1"/>
    <col min="6642" max="6645" width="19.28515625" style="4" customWidth="1"/>
    <col min="6646" max="6646" width="7.140625" style="4" customWidth="1"/>
    <col min="6647" max="6650" width="19.28515625" style="4" customWidth="1"/>
    <col min="6651" max="6651" width="7.140625" style="4" customWidth="1"/>
    <col min="6652" max="6655" width="19.28515625" style="4" customWidth="1"/>
    <col min="6656" max="6656" width="7.140625" style="4" customWidth="1"/>
    <col min="6657" max="6660" width="19.28515625" style="4" customWidth="1"/>
    <col min="6661" max="6661" width="7.140625" style="4" customWidth="1"/>
    <col min="6662" max="6665" width="19.28515625" style="4" customWidth="1"/>
    <col min="6666" max="6666" width="7.140625" style="4" customWidth="1"/>
    <col min="6667" max="6670" width="19.28515625" style="4" customWidth="1"/>
    <col min="6671" max="6671" width="7.140625" style="4" customWidth="1"/>
    <col min="6672" max="6675" width="19.28515625" style="4" customWidth="1"/>
    <col min="6676" max="6676" width="7.140625" style="4" customWidth="1"/>
    <col min="6677" max="6680" width="19.28515625" style="4" customWidth="1"/>
    <col min="6681" max="6681" width="7.140625" style="4" customWidth="1"/>
    <col min="6682" max="6683" width="19.28515625" style="4" customWidth="1"/>
    <col min="6684" max="6859" width="10.85546875" style="4"/>
    <col min="6860" max="6861" width="19.28515625" style="4" customWidth="1"/>
    <col min="6862" max="6862" width="10" style="4" customWidth="1"/>
    <col min="6863" max="6863" width="8.42578125" style="4" customWidth="1"/>
    <col min="6864" max="6864" width="55.7109375" style="4" bestFit="1" customWidth="1"/>
    <col min="6865" max="6866" width="19.28515625" style="4" customWidth="1"/>
    <col min="6867" max="6867" width="7.140625" style="4" customWidth="1"/>
    <col min="6868" max="6871" width="19.28515625" style="4" customWidth="1"/>
    <col min="6872" max="6872" width="7.140625" style="4" customWidth="1"/>
    <col min="6873" max="6876" width="19.28515625" style="4" customWidth="1"/>
    <col min="6877" max="6877" width="7.140625" style="4" customWidth="1"/>
    <col min="6878" max="6881" width="19.28515625" style="4" customWidth="1"/>
    <col min="6882" max="6882" width="7.140625" style="4" customWidth="1"/>
    <col min="6883" max="6886" width="19.28515625" style="4" customWidth="1"/>
    <col min="6887" max="6887" width="7.140625" style="4" customWidth="1"/>
    <col min="6888" max="6891" width="19.28515625" style="4" customWidth="1"/>
    <col min="6892" max="6892" width="7.140625" style="4" customWidth="1"/>
    <col min="6893" max="6896" width="19.28515625" style="4" customWidth="1"/>
    <col min="6897" max="6897" width="7.140625" style="4" customWidth="1"/>
    <col min="6898" max="6901" width="19.28515625" style="4" customWidth="1"/>
    <col min="6902" max="6902" width="7.140625" style="4" customWidth="1"/>
    <col min="6903" max="6906" width="19.28515625" style="4" customWidth="1"/>
    <col min="6907" max="6907" width="7.140625" style="4" customWidth="1"/>
    <col min="6908" max="6911" width="19.28515625" style="4" customWidth="1"/>
    <col min="6912" max="6912" width="7.140625" style="4" customWidth="1"/>
    <col min="6913" max="6916" width="19.28515625" style="4" customWidth="1"/>
    <col min="6917" max="6917" width="7.140625" style="4" customWidth="1"/>
    <col min="6918" max="6921" width="19.28515625" style="4" customWidth="1"/>
    <col min="6922" max="6922" width="7.140625" style="4" customWidth="1"/>
    <col min="6923" max="6926" width="19.28515625" style="4" customWidth="1"/>
    <col min="6927" max="6927" width="7.140625" style="4" customWidth="1"/>
    <col min="6928" max="6931" width="19.28515625" style="4" customWidth="1"/>
    <col min="6932" max="6932" width="7.140625" style="4" customWidth="1"/>
    <col min="6933" max="6936" width="19.28515625" style="4" customWidth="1"/>
    <col min="6937" max="6937" width="7.140625" style="4" customWidth="1"/>
    <col min="6938" max="6939" width="19.28515625" style="4" customWidth="1"/>
    <col min="6940" max="7115" width="10.85546875" style="4"/>
    <col min="7116" max="7117" width="19.28515625" style="4" customWidth="1"/>
    <col min="7118" max="7118" width="10" style="4" customWidth="1"/>
    <col min="7119" max="7119" width="8.42578125" style="4" customWidth="1"/>
    <col min="7120" max="7120" width="55.7109375" style="4" bestFit="1" customWidth="1"/>
    <col min="7121" max="7122" width="19.28515625" style="4" customWidth="1"/>
    <col min="7123" max="7123" width="7.140625" style="4" customWidth="1"/>
    <col min="7124" max="7127" width="19.28515625" style="4" customWidth="1"/>
    <col min="7128" max="7128" width="7.140625" style="4" customWidth="1"/>
    <col min="7129" max="7132" width="19.28515625" style="4" customWidth="1"/>
    <col min="7133" max="7133" width="7.140625" style="4" customWidth="1"/>
    <col min="7134" max="7137" width="19.28515625" style="4" customWidth="1"/>
    <col min="7138" max="7138" width="7.140625" style="4" customWidth="1"/>
    <col min="7139" max="7142" width="19.28515625" style="4" customWidth="1"/>
    <col min="7143" max="7143" width="7.140625" style="4" customWidth="1"/>
    <col min="7144" max="7147" width="19.28515625" style="4" customWidth="1"/>
    <col min="7148" max="7148" width="7.140625" style="4" customWidth="1"/>
    <col min="7149" max="7152" width="19.28515625" style="4" customWidth="1"/>
    <col min="7153" max="7153" width="7.140625" style="4" customWidth="1"/>
    <col min="7154" max="7157" width="19.28515625" style="4" customWidth="1"/>
    <col min="7158" max="7158" width="7.140625" style="4" customWidth="1"/>
    <col min="7159" max="7162" width="19.28515625" style="4" customWidth="1"/>
    <col min="7163" max="7163" width="7.140625" style="4" customWidth="1"/>
    <col min="7164" max="7167" width="19.28515625" style="4" customWidth="1"/>
    <col min="7168" max="7168" width="7.140625" style="4" customWidth="1"/>
    <col min="7169" max="7172" width="19.28515625" style="4" customWidth="1"/>
    <col min="7173" max="7173" width="7.140625" style="4" customWidth="1"/>
    <col min="7174" max="7177" width="19.28515625" style="4" customWidth="1"/>
    <col min="7178" max="7178" width="7.140625" style="4" customWidth="1"/>
    <col min="7179" max="7182" width="19.28515625" style="4" customWidth="1"/>
    <col min="7183" max="7183" width="7.140625" style="4" customWidth="1"/>
    <col min="7184" max="7187" width="19.28515625" style="4" customWidth="1"/>
    <col min="7188" max="7188" width="7.140625" style="4" customWidth="1"/>
    <col min="7189" max="7192" width="19.28515625" style="4" customWidth="1"/>
    <col min="7193" max="7193" width="7.140625" style="4" customWidth="1"/>
    <col min="7194" max="7195" width="19.28515625" style="4" customWidth="1"/>
    <col min="7196" max="7371" width="10.85546875" style="4"/>
    <col min="7372" max="7373" width="19.28515625" style="4" customWidth="1"/>
    <col min="7374" max="7374" width="10" style="4" customWidth="1"/>
    <col min="7375" max="7375" width="8.42578125" style="4" customWidth="1"/>
    <col min="7376" max="7376" width="55.7109375" style="4" bestFit="1" customWidth="1"/>
    <col min="7377" max="7378" width="19.28515625" style="4" customWidth="1"/>
    <col min="7379" max="7379" width="7.140625" style="4" customWidth="1"/>
    <col min="7380" max="7383" width="19.28515625" style="4" customWidth="1"/>
    <col min="7384" max="7384" width="7.140625" style="4" customWidth="1"/>
    <col min="7385" max="7388" width="19.28515625" style="4" customWidth="1"/>
    <col min="7389" max="7389" width="7.140625" style="4" customWidth="1"/>
    <col min="7390" max="7393" width="19.28515625" style="4" customWidth="1"/>
    <col min="7394" max="7394" width="7.140625" style="4" customWidth="1"/>
    <col min="7395" max="7398" width="19.28515625" style="4" customWidth="1"/>
    <col min="7399" max="7399" width="7.140625" style="4" customWidth="1"/>
    <col min="7400" max="7403" width="19.28515625" style="4" customWidth="1"/>
    <col min="7404" max="7404" width="7.140625" style="4" customWidth="1"/>
    <col min="7405" max="7408" width="19.28515625" style="4" customWidth="1"/>
    <col min="7409" max="7409" width="7.140625" style="4" customWidth="1"/>
    <col min="7410" max="7413" width="19.28515625" style="4" customWidth="1"/>
    <col min="7414" max="7414" width="7.140625" style="4" customWidth="1"/>
    <col min="7415" max="7418" width="19.28515625" style="4" customWidth="1"/>
    <col min="7419" max="7419" width="7.140625" style="4" customWidth="1"/>
    <col min="7420" max="7423" width="19.28515625" style="4" customWidth="1"/>
    <col min="7424" max="7424" width="7.140625" style="4" customWidth="1"/>
    <col min="7425" max="7428" width="19.28515625" style="4" customWidth="1"/>
    <col min="7429" max="7429" width="7.140625" style="4" customWidth="1"/>
    <col min="7430" max="7433" width="19.28515625" style="4" customWidth="1"/>
    <col min="7434" max="7434" width="7.140625" style="4" customWidth="1"/>
    <col min="7435" max="7438" width="19.28515625" style="4" customWidth="1"/>
    <col min="7439" max="7439" width="7.140625" style="4" customWidth="1"/>
    <col min="7440" max="7443" width="19.28515625" style="4" customWidth="1"/>
    <col min="7444" max="7444" width="7.140625" style="4" customWidth="1"/>
    <col min="7445" max="7448" width="19.28515625" style="4" customWidth="1"/>
    <col min="7449" max="7449" width="7.140625" style="4" customWidth="1"/>
    <col min="7450" max="7451" width="19.28515625" style="4" customWidth="1"/>
    <col min="7452" max="7627" width="10.85546875" style="4"/>
    <col min="7628" max="7629" width="19.28515625" style="4" customWidth="1"/>
    <col min="7630" max="7630" width="10" style="4" customWidth="1"/>
    <col min="7631" max="7631" width="8.42578125" style="4" customWidth="1"/>
    <col min="7632" max="7632" width="55.7109375" style="4" bestFit="1" customWidth="1"/>
    <col min="7633" max="7634" width="19.28515625" style="4" customWidth="1"/>
    <col min="7635" max="7635" width="7.140625" style="4" customWidth="1"/>
    <col min="7636" max="7639" width="19.28515625" style="4" customWidth="1"/>
    <col min="7640" max="7640" width="7.140625" style="4" customWidth="1"/>
    <col min="7641" max="7644" width="19.28515625" style="4" customWidth="1"/>
    <col min="7645" max="7645" width="7.140625" style="4" customWidth="1"/>
    <col min="7646" max="7649" width="19.28515625" style="4" customWidth="1"/>
    <col min="7650" max="7650" width="7.140625" style="4" customWidth="1"/>
    <col min="7651" max="7654" width="19.28515625" style="4" customWidth="1"/>
    <col min="7655" max="7655" width="7.140625" style="4" customWidth="1"/>
    <col min="7656" max="7659" width="19.28515625" style="4" customWidth="1"/>
    <col min="7660" max="7660" width="7.140625" style="4" customWidth="1"/>
    <col min="7661" max="7664" width="19.28515625" style="4" customWidth="1"/>
    <col min="7665" max="7665" width="7.140625" style="4" customWidth="1"/>
    <col min="7666" max="7669" width="19.28515625" style="4" customWidth="1"/>
    <col min="7670" max="7670" width="7.140625" style="4" customWidth="1"/>
    <col min="7671" max="7674" width="19.28515625" style="4" customWidth="1"/>
    <col min="7675" max="7675" width="7.140625" style="4" customWidth="1"/>
    <col min="7676" max="7679" width="19.28515625" style="4" customWidth="1"/>
    <col min="7680" max="7680" width="7.140625" style="4" customWidth="1"/>
    <col min="7681" max="7684" width="19.28515625" style="4" customWidth="1"/>
    <col min="7685" max="7685" width="7.140625" style="4" customWidth="1"/>
    <col min="7686" max="7689" width="19.28515625" style="4" customWidth="1"/>
    <col min="7690" max="7690" width="7.140625" style="4" customWidth="1"/>
    <col min="7691" max="7694" width="19.28515625" style="4" customWidth="1"/>
    <col min="7695" max="7695" width="7.140625" style="4" customWidth="1"/>
    <col min="7696" max="7699" width="19.28515625" style="4" customWidth="1"/>
    <col min="7700" max="7700" width="7.140625" style="4" customWidth="1"/>
    <col min="7701" max="7704" width="19.28515625" style="4" customWidth="1"/>
    <col min="7705" max="7705" width="7.140625" style="4" customWidth="1"/>
    <col min="7706" max="7707" width="19.28515625" style="4" customWidth="1"/>
    <col min="7708" max="7883" width="10.85546875" style="4"/>
    <col min="7884" max="7885" width="19.28515625" style="4" customWidth="1"/>
    <col min="7886" max="7886" width="10" style="4" customWidth="1"/>
    <col min="7887" max="7887" width="8.42578125" style="4" customWidth="1"/>
    <col min="7888" max="7888" width="55.7109375" style="4" bestFit="1" customWidth="1"/>
    <col min="7889" max="7890" width="19.28515625" style="4" customWidth="1"/>
    <col min="7891" max="7891" width="7.140625" style="4" customWidth="1"/>
    <col min="7892" max="7895" width="19.28515625" style="4" customWidth="1"/>
    <col min="7896" max="7896" width="7.140625" style="4" customWidth="1"/>
    <col min="7897" max="7900" width="19.28515625" style="4" customWidth="1"/>
    <col min="7901" max="7901" width="7.140625" style="4" customWidth="1"/>
    <col min="7902" max="7905" width="19.28515625" style="4" customWidth="1"/>
    <col min="7906" max="7906" width="7.140625" style="4" customWidth="1"/>
    <col min="7907" max="7910" width="19.28515625" style="4" customWidth="1"/>
    <col min="7911" max="7911" width="7.140625" style="4" customWidth="1"/>
    <col min="7912" max="7915" width="19.28515625" style="4" customWidth="1"/>
    <col min="7916" max="7916" width="7.140625" style="4" customWidth="1"/>
    <col min="7917" max="7920" width="19.28515625" style="4" customWidth="1"/>
    <col min="7921" max="7921" width="7.140625" style="4" customWidth="1"/>
    <col min="7922" max="7925" width="19.28515625" style="4" customWidth="1"/>
    <col min="7926" max="7926" width="7.140625" style="4" customWidth="1"/>
    <col min="7927" max="7930" width="19.28515625" style="4" customWidth="1"/>
    <col min="7931" max="7931" width="7.140625" style="4" customWidth="1"/>
    <col min="7932" max="7935" width="19.28515625" style="4" customWidth="1"/>
    <col min="7936" max="7936" width="7.140625" style="4" customWidth="1"/>
    <col min="7937" max="7940" width="19.28515625" style="4" customWidth="1"/>
    <col min="7941" max="7941" width="7.140625" style="4" customWidth="1"/>
    <col min="7942" max="7945" width="19.28515625" style="4" customWidth="1"/>
    <col min="7946" max="7946" width="7.140625" style="4" customWidth="1"/>
    <col min="7947" max="7950" width="19.28515625" style="4" customWidth="1"/>
    <col min="7951" max="7951" width="7.140625" style="4" customWidth="1"/>
    <col min="7952" max="7955" width="19.28515625" style="4" customWidth="1"/>
    <col min="7956" max="7956" width="7.140625" style="4" customWidth="1"/>
    <col min="7957" max="7960" width="19.28515625" style="4" customWidth="1"/>
    <col min="7961" max="7961" width="7.140625" style="4" customWidth="1"/>
    <col min="7962" max="7963" width="19.28515625" style="4" customWidth="1"/>
    <col min="7964" max="8139" width="10.85546875" style="4"/>
    <col min="8140" max="8141" width="19.28515625" style="4" customWidth="1"/>
    <col min="8142" max="8142" width="10" style="4" customWidth="1"/>
    <col min="8143" max="8143" width="8.42578125" style="4" customWidth="1"/>
    <col min="8144" max="8144" width="55.7109375" style="4" bestFit="1" customWidth="1"/>
    <col min="8145" max="8146" width="19.28515625" style="4" customWidth="1"/>
    <col min="8147" max="8147" width="7.140625" style="4" customWidth="1"/>
    <col min="8148" max="8151" width="19.28515625" style="4" customWidth="1"/>
    <col min="8152" max="8152" width="7.140625" style="4" customWidth="1"/>
    <col min="8153" max="8156" width="19.28515625" style="4" customWidth="1"/>
    <col min="8157" max="8157" width="7.140625" style="4" customWidth="1"/>
    <col min="8158" max="8161" width="19.28515625" style="4" customWidth="1"/>
    <col min="8162" max="8162" width="7.140625" style="4" customWidth="1"/>
    <col min="8163" max="8166" width="19.28515625" style="4" customWidth="1"/>
    <col min="8167" max="8167" width="7.140625" style="4" customWidth="1"/>
    <col min="8168" max="8171" width="19.28515625" style="4" customWidth="1"/>
    <col min="8172" max="8172" width="7.140625" style="4" customWidth="1"/>
    <col min="8173" max="8176" width="19.28515625" style="4" customWidth="1"/>
    <col min="8177" max="8177" width="7.140625" style="4" customWidth="1"/>
    <col min="8178" max="8181" width="19.28515625" style="4" customWidth="1"/>
    <col min="8182" max="8182" width="7.140625" style="4" customWidth="1"/>
    <col min="8183" max="8186" width="19.28515625" style="4" customWidth="1"/>
    <col min="8187" max="8187" width="7.140625" style="4" customWidth="1"/>
    <col min="8188" max="8191" width="19.28515625" style="4" customWidth="1"/>
    <col min="8192" max="8192" width="7.140625" style="4" customWidth="1"/>
    <col min="8193" max="8196" width="19.28515625" style="4" customWidth="1"/>
    <col min="8197" max="8197" width="7.140625" style="4" customWidth="1"/>
    <col min="8198" max="8201" width="19.28515625" style="4" customWidth="1"/>
    <col min="8202" max="8202" width="7.140625" style="4" customWidth="1"/>
    <col min="8203" max="8206" width="19.28515625" style="4" customWidth="1"/>
    <col min="8207" max="8207" width="7.140625" style="4" customWidth="1"/>
    <col min="8208" max="8211" width="19.28515625" style="4" customWidth="1"/>
    <col min="8212" max="8212" width="7.140625" style="4" customWidth="1"/>
    <col min="8213" max="8216" width="19.28515625" style="4" customWidth="1"/>
    <col min="8217" max="8217" width="7.140625" style="4" customWidth="1"/>
    <col min="8218" max="8219" width="19.28515625" style="4" customWidth="1"/>
    <col min="8220" max="8395" width="10.85546875" style="4"/>
    <col min="8396" max="8397" width="19.28515625" style="4" customWidth="1"/>
    <col min="8398" max="8398" width="10" style="4" customWidth="1"/>
    <col min="8399" max="8399" width="8.42578125" style="4" customWidth="1"/>
    <col min="8400" max="8400" width="55.7109375" style="4" bestFit="1" customWidth="1"/>
    <col min="8401" max="8402" width="19.28515625" style="4" customWidth="1"/>
    <col min="8403" max="8403" width="7.140625" style="4" customWidth="1"/>
    <col min="8404" max="8407" width="19.28515625" style="4" customWidth="1"/>
    <col min="8408" max="8408" width="7.140625" style="4" customWidth="1"/>
    <col min="8409" max="8412" width="19.28515625" style="4" customWidth="1"/>
    <col min="8413" max="8413" width="7.140625" style="4" customWidth="1"/>
    <col min="8414" max="8417" width="19.28515625" style="4" customWidth="1"/>
    <col min="8418" max="8418" width="7.140625" style="4" customWidth="1"/>
    <col min="8419" max="8422" width="19.28515625" style="4" customWidth="1"/>
    <col min="8423" max="8423" width="7.140625" style="4" customWidth="1"/>
    <col min="8424" max="8427" width="19.28515625" style="4" customWidth="1"/>
    <col min="8428" max="8428" width="7.140625" style="4" customWidth="1"/>
    <col min="8429" max="8432" width="19.28515625" style="4" customWidth="1"/>
    <col min="8433" max="8433" width="7.140625" style="4" customWidth="1"/>
    <col min="8434" max="8437" width="19.28515625" style="4" customWidth="1"/>
    <col min="8438" max="8438" width="7.140625" style="4" customWidth="1"/>
    <col min="8439" max="8442" width="19.28515625" style="4" customWidth="1"/>
    <col min="8443" max="8443" width="7.140625" style="4" customWidth="1"/>
    <col min="8444" max="8447" width="19.28515625" style="4" customWidth="1"/>
    <col min="8448" max="8448" width="7.140625" style="4" customWidth="1"/>
    <col min="8449" max="8452" width="19.28515625" style="4" customWidth="1"/>
    <col min="8453" max="8453" width="7.140625" style="4" customWidth="1"/>
    <col min="8454" max="8457" width="19.28515625" style="4" customWidth="1"/>
    <col min="8458" max="8458" width="7.140625" style="4" customWidth="1"/>
    <col min="8459" max="8462" width="19.28515625" style="4" customWidth="1"/>
    <col min="8463" max="8463" width="7.140625" style="4" customWidth="1"/>
    <col min="8464" max="8467" width="19.28515625" style="4" customWidth="1"/>
    <col min="8468" max="8468" width="7.140625" style="4" customWidth="1"/>
    <col min="8469" max="8472" width="19.28515625" style="4" customWidth="1"/>
    <col min="8473" max="8473" width="7.140625" style="4" customWidth="1"/>
    <col min="8474" max="8475" width="19.28515625" style="4" customWidth="1"/>
    <col min="8476" max="8651" width="10.85546875" style="4"/>
    <col min="8652" max="8653" width="19.28515625" style="4" customWidth="1"/>
    <col min="8654" max="8654" width="10" style="4" customWidth="1"/>
    <col min="8655" max="8655" width="8.42578125" style="4" customWidth="1"/>
    <col min="8656" max="8656" width="55.7109375" style="4" bestFit="1" customWidth="1"/>
    <col min="8657" max="8658" width="19.28515625" style="4" customWidth="1"/>
    <col min="8659" max="8659" width="7.140625" style="4" customWidth="1"/>
    <col min="8660" max="8663" width="19.28515625" style="4" customWidth="1"/>
    <col min="8664" max="8664" width="7.140625" style="4" customWidth="1"/>
    <col min="8665" max="8668" width="19.28515625" style="4" customWidth="1"/>
    <col min="8669" max="8669" width="7.140625" style="4" customWidth="1"/>
    <col min="8670" max="8673" width="19.28515625" style="4" customWidth="1"/>
    <col min="8674" max="8674" width="7.140625" style="4" customWidth="1"/>
    <col min="8675" max="8678" width="19.28515625" style="4" customWidth="1"/>
    <col min="8679" max="8679" width="7.140625" style="4" customWidth="1"/>
    <col min="8680" max="8683" width="19.28515625" style="4" customWidth="1"/>
    <col min="8684" max="8684" width="7.140625" style="4" customWidth="1"/>
    <col min="8685" max="8688" width="19.28515625" style="4" customWidth="1"/>
    <col min="8689" max="8689" width="7.140625" style="4" customWidth="1"/>
    <col min="8690" max="8693" width="19.28515625" style="4" customWidth="1"/>
    <col min="8694" max="8694" width="7.140625" style="4" customWidth="1"/>
    <col min="8695" max="8698" width="19.28515625" style="4" customWidth="1"/>
    <col min="8699" max="8699" width="7.140625" style="4" customWidth="1"/>
    <col min="8700" max="8703" width="19.28515625" style="4" customWidth="1"/>
    <col min="8704" max="8704" width="7.140625" style="4" customWidth="1"/>
    <col min="8705" max="8708" width="19.28515625" style="4" customWidth="1"/>
    <col min="8709" max="8709" width="7.140625" style="4" customWidth="1"/>
    <col min="8710" max="8713" width="19.28515625" style="4" customWidth="1"/>
    <col min="8714" max="8714" width="7.140625" style="4" customWidth="1"/>
    <col min="8715" max="8718" width="19.28515625" style="4" customWidth="1"/>
    <col min="8719" max="8719" width="7.140625" style="4" customWidth="1"/>
    <col min="8720" max="8723" width="19.28515625" style="4" customWidth="1"/>
    <col min="8724" max="8724" width="7.140625" style="4" customWidth="1"/>
    <col min="8725" max="8728" width="19.28515625" style="4" customWidth="1"/>
    <col min="8729" max="8729" width="7.140625" style="4" customWidth="1"/>
    <col min="8730" max="8731" width="19.28515625" style="4" customWidth="1"/>
    <col min="8732" max="8907" width="10.85546875" style="4"/>
    <col min="8908" max="8909" width="19.28515625" style="4" customWidth="1"/>
    <col min="8910" max="8910" width="10" style="4" customWidth="1"/>
    <col min="8911" max="8911" width="8.42578125" style="4" customWidth="1"/>
    <col min="8912" max="8912" width="55.7109375" style="4" bestFit="1" customWidth="1"/>
    <col min="8913" max="8914" width="19.28515625" style="4" customWidth="1"/>
    <col min="8915" max="8915" width="7.140625" style="4" customWidth="1"/>
    <col min="8916" max="8919" width="19.28515625" style="4" customWidth="1"/>
    <col min="8920" max="8920" width="7.140625" style="4" customWidth="1"/>
    <col min="8921" max="8924" width="19.28515625" style="4" customWidth="1"/>
    <col min="8925" max="8925" width="7.140625" style="4" customWidth="1"/>
    <col min="8926" max="8929" width="19.28515625" style="4" customWidth="1"/>
    <col min="8930" max="8930" width="7.140625" style="4" customWidth="1"/>
    <col min="8931" max="8934" width="19.28515625" style="4" customWidth="1"/>
    <col min="8935" max="8935" width="7.140625" style="4" customWidth="1"/>
    <col min="8936" max="8939" width="19.28515625" style="4" customWidth="1"/>
    <col min="8940" max="8940" width="7.140625" style="4" customWidth="1"/>
    <col min="8941" max="8944" width="19.28515625" style="4" customWidth="1"/>
    <col min="8945" max="8945" width="7.140625" style="4" customWidth="1"/>
    <col min="8946" max="8949" width="19.28515625" style="4" customWidth="1"/>
    <col min="8950" max="8950" width="7.140625" style="4" customWidth="1"/>
    <col min="8951" max="8954" width="19.28515625" style="4" customWidth="1"/>
    <col min="8955" max="8955" width="7.140625" style="4" customWidth="1"/>
    <col min="8956" max="8959" width="19.28515625" style="4" customWidth="1"/>
    <col min="8960" max="8960" width="7.140625" style="4" customWidth="1"/>
    <col min="8961" max="8964" width="19.28515625" style="4" customWidth="1"/>
    <col min="8965" max="8965" width="7.140625" style="4" customWidth="1"/>
    <col min="8966" max="8969" width="19.28515625" style="4" customWidth="1"/>
    <col min="8970" max="8970" width="7.140625" style="4" customWidth="1"/>
    <col min="8971" max="8974" width="19.28515625" style="4" customWidth="1"/>
    <col min="8975" max="8975" width="7.140625" style="4" customWidth="1"/>
    <col min="8976" max="8979" width="19.28515625" style="4" customWidth="1"/>
    <col min="8980" max="8980" width="7.140625" style="4" customWidth="1"/>
    <col min="8981" max="8984" width="19.28515625" style="4" customWidth="1"/>
    <col min="8985" max="8985" width="7.140625" style="4" customWidth="1"/>
    <col min="8986" max="8987" width="19.28515625" style="4" customWidth="1"/>
    <col min="8988" max="9163" width="10.85546875" style="4"/>
    <col min="9164" max="9165" width="19.28515625" style="4" customWidth="1"/>
    <col min="9166" max="9166" width="10" style="4" customWidth="1"/>
    <col min="9167" max="9167" width="8.42578125" style="4" customWidth="1"/>
    <col min="9168" max="9168" width="55.7109375" style="4" bestFit="1" customWidth="1"/>
    <col min="9169" max="9170" width="19.28515625" style="4" customWidth="1"/>
    <col min="9171" max="9171" width="7.140625" style="4" customWidth="1"/>
    <col min="9172" max="9175" width="19.28515625" style="4" customWidth="1"/>
    <col min="9176" max="9176" width="7.140625" style="4" customWidth="1"/>
    <col min="9177" max="9180" width="19.28515625" style="4" customWidth="1"/>
    <col min="9181" max="9181" width="7.140625" style="4" customWidth="1"/>
    <col min="9182" max="9185" width="19.28515625" style="4" customWidth="1"/>
    <col min="9186" max="9186" width="7.140625" style="4" customWidth="1"/>
    <col min="9187" max="9190" width="19.28515625" style="4" customWidth="1"/>
    <col min="9191" max="9191" width="7.140625" style="4" customWidth="1"/>
    <col min="9192" max="9195" width="19.28515625" style="4" customWidth="1"/>
    <col min="9196" max="9196" width="7.140625" style="4" customWidth="1"/>
    <col min="9197" max="9200" width="19.28515625" style="4" customWidth="1"/>
    <col min="9201" max="9201" width="7.140625" style="4" customWidth="1"/>
    <col min="9202" max="9205" width="19.28515625" style="4" customWidth="1"/>
    <col min="9206" max="9206" width="7.140625" style="4" customWidth="1"/>
    <col min="9207" max="9210" width="19.28515625" style="4" customWidth="1"/>
    <col min="9211" max="9211" width="7.140625" style="4" customWidth="1"/>
    <col min="9212" max="9215" width="19.28515625" style="4" customWidth="1"/>
    <col min="9216" max="9216" width="7.140625" style="4" customWidth="1"/>
    <col min="9217" max="9220" width="19.28515625" style="4" customWidth="1"/>
    <col min="9221" max="9221" width="7.140625" style="4" customWidth="1"/>
    <col min="9222" max="9225" width="19.28515625" style="4" customWidth="1"/>
    <col min="9226" max="9226" width="7.140625" style="4" customWidth="1"/>
    <col min="9227" max="9230" width="19.28515625" style="4" customWidth="1"/>
    <col min="9231" max="9231" width="7.140625" style="4" customWidth="1"/>
    <col min="9232" max="9235" width="19.28515625" style="4" customWidth="1"/>
    <col min="9236" max="9236" width="7.140625" style="4" customWidth="1"/>
    <col min="9237" max="9240" width="19.28515625" style="4" customWidth="1"/>
    <col min="9241" max="9241" width="7.140625" style="4" customWidth="1"/>
    <col min="9242" max="9243" width="19.28515625" style="4" customWidth="1"/>
    <col min="9244" max="9419" width="10.85546875" style="4"/>
    <col min="9420" max="9421" width="19.28515625" style="4" customWidth="1"/>
    <col min="9422" max="9422" width="10" style="4" customWidth="1"/>
    <col min="9423" max="9423" width="8.42578125" style="4" customWidth="1"/>
    <col min="9424" max="9424" width="55.7109375" style="4" bestFit="1" customWidth="1"/>
    <col min="9425" max="9426" width="19.28515625" style="4" customWidth="1"/>
    <col min="9427" max="9427" width="7.140625" style="4" customWidth="1"/>
    <col min="9428" max="9431" width="19.28515625" style="4" customWidth="1"/>
    <col min="9432" max="9432" width="7.140625" style="4" customWidth="1"/>
    <col min="9433" max="9436" width="19.28515625" style="4" customWidth="1"/>
    <col min="9437" max="9437" width="7.140625" style="4" customWidth="1"/>
    <col min="9438" max="9441" width="19.28515625" style="4" customWidth="1"/>
    <col min="9442" max="9442" width="7.140625" style="4" customWidth="1"/>
    <col min="9443" max="9446" width="19.28515625" style="4" customWidth="1"/>
    <col min="9447" max="9447" width="7.140625" style="4" customWidth="1"/>
    <col min="9448" max="9451" width="19.28515625" style="4" customWidth="1"/>
    <col min="9452" max="9452" width="7.140625" style="4" customWidth="1"/>
    <col min="9453" max="9456" width="19.28515625" style="4" customWidth="1"/>
    <col min="9457" max="9457" width="7.140625" style="4" customWidth="1"/>
    <col min="9458" max="9461" width="19.28515625" style="4" customWidth="1"/>
    <col min="9462" max="9462" width="7.140625" style="4" customWidth="1"/>
    <col min="9463" max="9466" width="19.28515625" style="4" customWidth="1"/>
    <col min="9467" max="9467" width="7.140625" style="4" customWidth="1"/>
    <col min="9468" max="9471" width="19.28515625" style="4" customWidth="1"/>
    <col min="9472" max="9472" width="7.140625" style="4" customWidth="1"/>
    <col min="9473" max="9476" width="19.28515625" style="4" customWidth="1"/>
    <col min="9477" max="9477" width="7.140625" style="4" customWidth="1"/>
    <col min="9478" max="9481" width="19.28515625" style="4" customWidth="1"/>
    <col min="9482" max="9482" width="7.140625" style="4" customWidth="1"/>
    <col min="9483" max="9486" width="19.28515625" style="4" customWidth="1"/>
    <col min="9487" max="9487" width="7.140625" style="4" customWidth="1"/>
    <col min="9488" max="9491" width="19.28515625" style="4" customWidth="1"/>
    <col min="9492" max="9492" width="7.140625" style="4" customWidth="1"/>
    <col min="9493" max="9496" width="19.28515625" style="4" customWidth="1"/>
    <col min="9497" max="9497" width="7.140625" style="4" customWidth="1"/>
    <col min="9498" max="9499" width="19.28515625" style="4" customWidth="1"/>
    <col min="9500" max="9675" width="10.85546875" style="4"/>
    <col min="9676" max="9677" width="19.28515625" style="4" customWidth="1"/>
    <col min="9678" max="9678" width="10" style="4" customWidth="1"/>
    <col min="9679" max="9679" width="8.42578125" style="4" customWidth="1"/>
    <col min="9680" max="9680" width="55.7109375" style="4" bestFit="1" customWidth="1"/>
    <col min="9681" max="9682" width="19.28515625" style="4" customWidth="1"/>
    <col min="9683" max="9683" width="7.140625" style="4" customWidth="1"/>
    <col min="9684" max="9687" width="19.28515625" style="4" customWidth="1"/>
    <col min="9688" max="9688" width="7.140625" style="4" customWidth="1"/>
    <col min="9689" max="9692" width="19.28515625" style="4" customWidth="1"/>
    <col min="9693" max="9693" width="7.140625" style="4" customWidth="1"/>
    <col min="9694" max="9697" width="19.28515625" style="4" customWidth="1"/>
    <col min="9698" max="9698" width="7.140625" style="4" customWidth="1"/>
    <col min="9699" max="9702" width="19.28515625" style="4" customWidth="1"/>
    <col min="9703" max="9703" width="7.140625" style="4" customWidth="1"/>
    <col min="9704" max="9707" width="19.28515625" style="4" customWidth="1"/>
    <col min="9708" max="9708" width="7.140625" style="4" customWidth="1"/>
    <col min="9709" max="9712" width="19.28515625" style="4" customWidth="1"/>
    <col min="9713" max="9713" width="7.140625" style="4" customWidth="1"/>
    <col min="9714" max="9717" width="19.28515625" style="4" customWidth="1"/>
    <col min="9718" max="9718" width="7.140625" style="4" customWidth="1"/>
    <col min="9719" max="9722" width="19.28515625" style="4" customWidth="1"/>
    <col min="9723" max="9723" width="7.140625" style="4" customWidth="1"/>
    <col min="9724" max="9727" width="19.28515625" style="4" customWidth="1"/>
    <col min="9728" max="9728" width="7.140625" style="4" customWidth="1"/>
    <col min="9729" max="9732" width="19.28515625" style="4" customWidth="1"/>
    <col min="9733" max="9733" width="7.140625" style="4" customWidth="1"/>
    <col min="9734" max="9737" width="19.28515625" style="4" customWidth="1"/>
    <col min="9738" max="9738" width="7.140625" style="4" customWidth="1"/>
    <col min="9739" max="9742" width="19.28515625" style="4" customWidth="1"/>
    <col min="9743" max="9743" width="7.140625" style="4" customWidth="1"/>
    <col min="9744" max="9747" width="19.28515625" style="4" customWidth="1"/>
    <col min="9748" max="9748" width="7.140625" style="4" customWidth="1"/>
    <col min="9749" max="9752" width="19.28515625" style="4" customWidth="1"/>
    <col min="9753" max="9753" width="7.140625" style="4" customWidth="1"/>
    <col min="9754" max="9755" width="19.28515625" style="4" customWidth="1"/>
    <col min="9756" max="9931" width="10.85546875" style="4"/>
    <col min="9932" max="9933" width="19.28515625" style="4" customWidth="1"/>
    <col min="9934" max="9934" width="10" style="4" customWidth="1"/>
    <col min="9935" max="9935" width="8.42578125" style="4" customWidth="1"/>
    <col min="9936" max="9936" width="55.7109375" style="4" bestFit="1" customWidth="1"/>
    <col min="9937" max="9938" width="19.28515625" style="4" customWidth="1"/>
    <col min="9939" max="9939" width="7.140625" style="4" customWidth="1"/>
    <col min="9940" max="9943" width="19.28515625" style="4" customWidth="1"/>
    <col min="9944" max="9944" width="7.140625" style="4" customWidth="1"/>
    <col min="9945" max="9948" width="19.28515625" style="4" customWidth="1"/>
    <col min="9949" max="9949" width="7.140625" style="4" customWidth="1"/>
    <col min="9950" max="9953" width="19.28515625" style="4" customWidth="1"/>
    <col min="9954" max="9954" width="7.140625" style="4" customWidth="1"/>
    <col min="9955" max="9958" width="19.28515625" style="4" customWidth="1"/>
    <col min="9959" max="9959" width="7.140625" style="4" customWidth="1"/>
    <col min="9960" max="9963" width="19.28515625" style="4" customWidth="1"/>
    <col min="9964" max="9964" width="7.140625" style="4" customWidth="1"/>
    <col min="9965" max="9968" width="19.28515625" style="4" customWidth="1"/>
    <col min="9969" max="9969" width="7.140625" style="4" customWidth="1"/>
    <col min="9970" max="9973" width="19.28515625" style="4" customWidth="1"/>
    <col min="9974" max="9974" width="7.140625" style="4" customWidth="1"/>
    <col min="9975" max="9978" width="19.28515625" style="4" customWidth="1"/>
    <col min="9979" max="9979" width="7.140625" style="4" customWidth="1"/>
    <col min="9980" max="9983" width="19.28515625" style="4" customWidth="1"/>
    <col min="9984" max="9984" width="7.140625" style="4" customWidth="1"/>
    <col min="9985" max="9988" width="19.28515625" style="4" customWidth="1"/>
    <col min="9989" max="9989" width="7.140625" style="4" customWidth="1"/>
    <col min="9990" max="9993" width="19.28515625" style="4" customWidth="1"/>
    <col min="9994" max="9994" width="7.140625" style="4" customWidth="1"/>
    <col min="9995" max="9998" width="19.28515625" style="4" customWidth="1"/>
    <col min="9999" max="9999" width="7.140625" style="4" customWidth="1"/>
    <col min="10000" max="10003" width="19.28515625" style="4" customWidth="1"/>
    <col min="10004" max="10004" width="7.140625" style="4" customWidth="1"/>
    <col min="10005" max="10008" width="19.28515625" style="4" customWidth="1"/>
    <col min="10009" max="10009" width="7.140625" style="4" customWidth="1"/>
    <col min="10010" max="10011" width="19.28515625" style="4" customWidth="1"/>
    <col min="10012" max="10187" width="10.85546875" style="4"/>
    <col min="10188" max="10189" width="19.28515625" style="4" customWidth="1"/>
    <col min="10190" max="10190" width="10" style="4" customWidth="1"/>
    <col min="10191" max="10191" width="8.42578125" style="4" customWidth="1"/>
    <col min="10192" max="10192" width="55.7109375" style="4" bestFit="1" customWidth="1"/>
    <col min="10193" max="10194" width="19.28515625" style="4" customWidth="1"/>
    <col min="10195" max="10195" width="7.140625" style="4" customWidth="1"/>
    <col min="10196" max="10199" width="19.28515625" style="4" customWidth="1"/>
    <col min="10200" max="10200" width="7.140625" style="4" customWidth="1"/>
    <col min="10201" max="10204" width="19.28515625" style="4" customWidth="1"/>
    <col min="10205" max="10205" width="7.140625" style="4" customWidth="1"/>
    <col min="10206" max="10209" width="19.28515625" style="4" customWidth="1"/>
    <col min="10210" max="10210" width="7.140625" style="4" customWidth="1"/>
    <col min="10211" max="10214" width="19.28515625" style="4" customWidth="1"/>
    <col min="10215" max="10215" width="7.140625" style="4" customWidth="1"/>
    <col min="10216" max="10219" width="19.28515625" style="4" customWidth="1"/>
    <col min="10220" max="10220" width="7.140625" style="4" customWidth="1"/>
    <col min="10221" max="10224" width="19.28515625" style="4" customWidth="1"/>
    <col min="10225" max="10225" width="7.140625" style="4" customWidth="1"/>
    <col min="10226" max="10229" width="19.28515625" style="4" customWidth="1"/>
    <col min="10230" max="10230" width="7.140625" style="4" customWidth="1"/>
    <col min="10231" max="10234" width="19.28515625" style="4" customWidth="1"/>
    <col min="10235" max="10235" width="7.140625" style="4" customWidth="1"/>
    <col min="10236" max="10239" width="19.28515625" style="4" customWidth="1"/>
    <col min="10240" max="10240" width="7.140625" style="4" customWidth="1"/>
    <col min="10241" max="10244" width="19.28515625" style="4" customWidth="1"/>
    <col min="10245" max="10245" width="7.140625" style="4" customWidth="1"/>
    <col min="10246" max="10249" width="19.28515625" style="4" customWidth="1"/>
    <col min="10250" max="10250" width="7.140625" style="4" customWidth="1"/>
    <col min="10251" max="10254" width="19.28515625" style="4" customWidth="1"/>
    <col min="10255" max="10255" width="7.140625" style="4" customWidth="1"/>
    <col min="10256" max="10259" width="19.28515625" style="4" customWidth="1"/>
    <col min="10260" max="10260" width="7.140625" style="4" customWidth="1"/>
    <col min="10261" max="10264" width="19.28515625" style="4" customWidth="1"/>
    <col min="10265" max="10265" width="7.140625" style="4" customWidth="1"/>
    <col min="10266" max="10267" width="19.28515625" style="4" customWidth="1"/>
    <col min="10268" max="10443" width="10.85546875" style="4"/>
    <col min="10444" max="10445" width="19.28515625" style="4" customWidth="1"/>
    <col min="10446" max="10446" width="10" style="4" customWidth="1"/>
    <col min="10447" max="10447" width="8.42578125" style="4" customWidth="1"/>
    <col min="10448" max="10448" width="55.7109375" style="4" bestFit="1" customWidth="1"/>
    <col min="10449" max="10450" width="19.28515625" style="4" customWidth="1"/>
    <col min="10451" max="10451" width="7.140625" style="4" customWidth="1"/>
    <col min="10452" max="10455" width="19.28515625" style="4" customWidth="1"/>
    <col min="10456" max="10456" width="7.140625" style="4" customWidth="1"/>
    <col min="10457" max="10460" width="19.28515625" style="4" customWidth="1"/>
    <col min="10461" max="10461" width="7.140625" style="4" customWidth="1"/>
    <col min="10462" max="10465" width="19.28515625" style="4" customWidth="1"/>
    <col min="10466" max="10466" width="7.140625" style="4" customWidth="1"/>
    <col min="10467" max="10470" width="19.28515625" style="4" customWidth="1"/>
    <col min="10471" max="10471" width="7.140625" style="4" customWidth="1"/>
    <col min="10472" max="10475" width="19.28515625" style="4" customWidth="1"/>
    <col min="10476" max="10476" width="7.140625" style="4" customWidth="1"/>
    <col min="10477" max="10480" width="19.28515625" style="4" customWidth="1"/>
    <col min="10481" max="10481" width="7.140625" style="4" customWidth="1"/>
    <col min="10482" max="10485" width="19.28515625" style="4" customWidth="1"/>
    <col min="10486" max="10486" width="7.140625" style="4" customWidth="1"/>
    <col min="10487" max="10490" width="19.28515625" style="4" customWidth="1"/>
    <col min="10491" max="10491" width="7.140625" style="4" customWidth="1"/>
    <col min="10492" max="10495" width="19.28515625" style="4" customWidth="1"/>
    <col min="10496" max="10496" width="7.140625" style="4" customWidth="1"/>
    <col min="10497" max="10500" width="19.28515625" style="4" customWidth="1"/>
    <col min="10501" max="10501" width="7.140625" style="4" customWidth="1"/>
    <col min="10502" max="10505" width="19.28515625" style="4" customWidth="1"/>
    <col min="10506" max="10506" width="7.140625" style="4" customWidth="1"/>
    <col min="10507" max="10510" width="19.28515625" style="4" customWidth="1"/>
    <col min="10511" max="10511" width="7.140625" style="4" customWidth="1"/>
    <col min="10512" max="10515" width="19.28515625" style="4" customWidth="1"/>
    <col min="10516" max="10516" width="7.140625" style="4" customWidth="1"/>
    <col min="10517" max="10520" width="19.28515625" style="4" customWidth="1"/>
    <col min="10521" max="10521" width="7.140625" style="4" customWidth="1"/>
    <col min="10522" max="10523" width="19.28515625" style="4" customWidth="1"/>
    <col min="10524" max="10699" width="10.85546875" style="4"/>
    <col min="10700" max="10701" width="19.28515625" style="4" customWidth="1"/>
    <col min="10702" max="10702" width="10" style="4" customWidth="1"/>
    <col min="10703" max="10703" width="8.42578125" style="4" customWidth="1"/>
    <col min="10704" max="10704" width="55.7109375" style="4" bestFit="1" customWidth="1"/>
    <col min="10705" max="10706" width="19.28515625" style="4" customWidth="1"/>
    <col min="10707" max="10707" width="7.140625" style="4" customWidth="1"/>
    <col min="10708" max="10711" width="19.28515625" style="4" customWidth="1"/>
    <col min="10712" max="10712" width="7.140625" style="4" customWidth="1"/>
    <col min="10713" max="10716" width="19.28515625" style="4" customWidth="1"/>
    <col min="10717" max="10717" width="7.140625" style="4" customWidth="1"/>
    <col min="10718" max="10721" width="19.28515625" style="4" customWidth="1"/>
    <col min="10722" max="10722" width="7.140625" style="4" customWidth="1"/>
    <col min="10723" max="10726" width="19.28515625" style="4" customWidth="1"/>
    <col min="10727" max="10727" width="7.140625" style="4" customWidth="1"/>
    <col min="10728" max="10731" width="19.28515625" style="4" customWidth="1"/>
    <col min="10732" max="10732" width="7.140625" style="4" customWidth="1"/>
    <col min="10733" max="10736" width="19.28515625" style="4" customWidth="1"/>
    <col min="10737" max="10737" width="7.140625" style="4" customWidth="1"/>
    <col min="10738" max="10741" width="19.28515625" style="4" customWidth="1"/>
    <col min="10742" max="10742" width="7.140625" style="4" customWidth="1"/>
    <col min="10743" max="10746" width="19.28515625" style="4" customWidth="1"/>
    <col min="10747" max="10747" width="7.140625" style="4" customWidth="1"/>
    <col min="10748" max="10751" width="19.28515625" style="4" customWidth="1"/>
    <col min="10752" max="10752" width="7.140625" style="4" customWidth="1"/>
    <col min="10753" max="10756" width="19.28515625" style="4" customWidth="1"/>
    <col min="10757" max="10757" width="7.140625" style="4" customWidth="1"/>
    <col min="10758" max="10761" width="19.28515625" style="4" customWidth="1"/>
    <col min="10762" max="10762" width="7.140625" style="4" customWidth="1"/>
    <col min="10763" max="10766" width="19.28515625" style="4" customWidth="1"/>
    <col min="10767" max="10767" width="7.140625" style="4" customWidth="1"/>
    <col min="10768" max="10771" width="19.28515625" style="4" customWidth="1"/>
    <col min="10772" max="10772" width="7.140625" style="4" customWidth="1"/>
    <col min="10773" max="10776" width="19.28515625" style="4" customWidth="1"/>
    <col min="10777" max="10777" width="7.140625" style="4" customWidth="1"/>
    <col min="10778" max="10779" width="19.28515625" style="4" customWidth="1"/>
    <col min="10780" max="10955" width="10.85546875" style="4"/>
    <col min="10956" max="10957" width="19.28515625" style="4" customWidth="1"/>
    <col min="10958" max="10958" width="10" style="4" customWidth="1"/>
    <col min="10959" max="10959" width="8.42578125" style="4" customWidth="1"/>
    <col min="10960" max="10960" width="55.7109375" style="4" bestFit="1" customWidth="1"/>
    <col min="10961" max="10962" width="19.28515625" style="4" customWidth="1"/>
    <col min="10963" max="10963" width="7.140625" style="4" customWidth="1"/>
    <col min="10964" max="10967" width="19.28515625" style="4" customWidth="1"/>
    <col min="10968" max="10968" width="7.140625" style="4" customWidth="1"/>
    <col min="10969" max="10972" width="19.28515625" style="4" customWidth="1"/>
    <col min="10973" max="10973" width="7.140625" style="4" customWidth="1"/>
    <col min="10974" max="10977" width="19.28515625" style="4" customWidth="1"/>
    <col min="10978" max="10978" width="7.140625" style="4" customWidth="1"/>
    <col min="10979" max="10982" width="19.28515625" style="4" customWidth="1"/>
    <col min="10983" max="10983" width="7.140625" style="4" customWidth="1"/>
    <col min="10984" max="10987" width="19.28515625" style="4" customWidth="1"/>
    <col min="10988" max="10988" width="7.140625" style="4" customWidth="1"/>
    <col min="10989" max="10992" width="19.28515625" style="4" customWidth="1"/>
    <col min="10993" max="10993" width="7.140625" style="4" customWidth="1"/>
    <col min="10994" max="10997" width="19.28515625" style="4" customWidth="1"/>
    <col min="10998" max="10998" width="7.140625" style="4" customWidth="1"/>
    <col min="10999" max="11002" width="19.28515625" style="4" customWidth="1"/>
    <col min="11003" max="11003" width="7.140625" style="4" customWidth="1"/>
    <col min="11004" max="11007" width="19.28515625" style="4" customWidth="1"/>
    <col min="11008" max="11008" width="7.140625" style="4" customWidth="1"/>
    <col min="11009" max="11012" width="19.28515625" style="4" customWidth="1"/>
    <col min="11013" max="11013" width="7.140625" style="4" customWidth="1"/>
    <col min="11014" max="11017" width="19.28515625" style="4" customWidth="1"/>
    <col min="11018" max="11018" width="7.140625" style="4" customWidth="1"/>
    <col min="11019" max="11022" width="19.28515625" style="4" customWidth="1"/>
    <col min="11023" max="11023" width="7.140625" style="4" customWidth="1"/>
    <col min="11024" max="11027" width="19.28515625" style="4" customWidth="1"/>
    <col min="11028" max="11028" width="7.140625" style="4" customWidth="1"/>
    <col min="11029" max="11032" width="19.28515625" style="4" customWidth="1"/>
    <col min="11033" max="11033" width="7.140625" style="4" customWidth="1"/>
    <col min="11034" max="11035" width="19.28515625" style="4" customWidth="1"/>
    <col min="11036" max="11211" width="10.85546875" style="4"/>
    <col min="11212" max="11213" width="19.28515625" style="4" customWidth="1"/>
    <col min="11214" max="11214" width="10" style="4" customWidth="1"/>
    <col min="11215" max="11215" width="8.42578125" style="4" customWidth="1"/>
    <col min="11216" max="11216" width="55.7109375" style="4" bestFit="1" customWidth="1"/>
    <col min="11217" max="11218" width="19.28515625" style="4" customWidth="1"/>
    <col min="11219" max="11219" width="7.140625" style="4" customWidth="1"/>
    <col min="11220" max="11223" width="19.28515625" style="4" customWidth="1"/>
    <col min="11224" max="11224" width="7.140625" style="4" customWidth="1"/>
    <col min="11225" max="11228" width="19.28515625" style="4" customWidth="1"/>
    <col min="11229" max="11229" width="7.140625" style="4" customWidth="1"/>
    <col min="11230" max="11233" width="19.28515625" style="4" customWidth="1"/>
    <col min="11234" max="11234" width="7.140625" style="4" customWidth="1"/>
    <col min="11235" max="11238" width="19.28515625" style="4" customWidth="1"/>
    <col min="11239" max="11239" width="7.140625" style="4" customWidth="1"/>
    <col min="11240" max="11243" width="19.28515625" style="4" customWidth="1"/>
    <col min="11244" max="11244" width="7.140625" style="4" customWidth="1"/>
    <col min="11245" max="11248" width="19.28515625" style="4" customWidth="1"/>
    <col min="11249" max="11249" width="7.140625" style="4" customWidth="1"/>
    <col min="11250" max="11253" width="19.28515625" style="4" customWidth="1"/>
    <col min="11254" max="11254" width="7.140625" style="4" customWidth="1"/>
    <col min="11255" max="11258" width="19.28515625" style="4" customWidth="1"/>
    <col min="11259" max="11259" width="7.140625" style="4" customWidth="1"/>
    <col min="11260" max="11263" width="19.28515625" style="4" customWidth="1"/>
    <col min="11264" max="11264" width="7.140625" style="4" customWidth="1"/>
    <col min="11265" max="11268" width="19.28515625" style="4" customWidth="1"/>
    <col min="11269" max="11269" width="7.140625" style="4" customWidth="1"/>
    <col min="11270" max="11273" width="19.28515625" style="4" customWidth="1"/>
    <col min="11274" max="11274" width="7.140625" style="4" customWidth="1"/>
    <col min="11275" max="11278" width="19.28515625" style="4" customWidth="1"/>
    <col min="11279" max="11279" width="7.140625" style="4" customWidth="1"/>
    <col min="11280" max="11283" width="19.28515625" style="4" customWidth="1"/>
    <col min="11284" max="11284" width="7.140625" style="4" customWidth="1"/>
    <col min="11285" max="11288" width="19.28515625" style="4" customWidth="1"/>
    <col min="11289" max="11289" width="7.140625" style="4" customWidth="1"/>
    <col min="11290" max="11291" width="19.28515625" style="4" customWidth="1"/>
    <col min="11292" max="11467" width="10.85546875" style="4"/>
    <col min="11468" max="11469" width="19.28515625" style="4" customWidth="1"/>
    <col min="11470" max="11470" width="10" style="4" customWidth="1"/>
    <col min="11471" max="11471" width="8.42578125" style="4" customWidth="1"/>
    <col min="11472" max="11472" width="55.7109375" style="4" bestFit="1" customWidth="1"/>
    <col min="11473" max="11474" width="19.28515625" style="4" customWidth="1"/>
    <col min="11475" max="11475" width="7.140625" style="4" customWidth="1"/>
    <col min="11476" max="11479" width="19.28515625" style="4" customWidth="1"/>
    <col min="11480" max="11480" width="7.140625" style="4" customWidth="1"/>
    <col min="11481" max="11484" width="19.28515625" style="4" customWidth="1"/>
    <col min="11485" max="11485" width="7.140625" style="4" customWidth="1"/>
    <col min="11486" max="11489" width="19.28515625" style="4" customWidth="1"/>
    <col min="11490" max="11490" width="7.140625" style="4" customWidth="1"/>
    <col min="11491" max="11494" width="19.28515625" style="4" customWidth="1"/>
    <col min="11495" max="11495" width="7.140625" style="4" customWidth="1"/>
    <col min="11496" max="11499" width="19.28515625" style="4" customWidth="1"/>
    <col min="11500" max="11500" width="7.140625" style="4" customWidth="1"/>
    <col min="11501" max="11504" width="19.28515625" style="4" customWidth="1"/>
    <col min="11505" max="11505" width="7.140625" style="4" customWidth="1"/>
    <col min="11506" max="11509" width="19.28515625" style="4" customWidth="1"/>
    <col min="11510" max="11510" width="7.140625" style="4" customWidth="1"/>
    <col min="11511" max="11514" width="19.28515625" style="4" customWidth="1"/>
    <col min="11515" max="11515" width="7.140625" style="4" customWidth="1"/>
    <col min="11516" max="11519" width="19.28515625" style="4" customWidth="1"/>
    <col min="11520" max="11520" width="7.140625" style="4" customWidth="1"/>
    <col min="11521" max="11524" width="19.28515625" style="4" customWidth="1"/>
    <col min="11525" max="11525" width="7.140625" style="4" customWidth="1"/>
    <col min="11526" max="11529" width="19.28515625" style="4" customWidth="1"/>
    <col min="11530" max="11530" width="7.140625" style="4" customWidth="1"/>
    <col min="11531" max="11534" width="19.28515625" style="4" customWidth="1"/>
    <col min="11535" max="11535" width="7.140625" style="4" customWidth="1"/>
    <col min="11536" max="11539" width="19.28515625" style="4" customWidth="1"/>
    <col min="11540" max="11540" width="7.140625" style="4" customWidth="1"/>
    <col min="11541" max="11544" width="19.28515625" style="4" customWidth="1"/>
    <col min="11545" max="11545" width="7.140625" style="4" customWidth="1"/>
    <col min="11546" max="11547" width="19.28515625" style="4" customWidth="1"/>
    <col min="11548" max="11723" width="10.85546875" style="4"/>
    <col min="11724" max="11725" width="19.28515625" style="4" customWidth="1"/>
    <col min="11726" max="11726" width="10" style="4" customWidth="1"/>
    <col min="11727" max="11727" width="8.42578125" style="4" customWidth="1"/>
    <col min="11728" max="11728" width="55.7109375" style="4" bestFit="1" customWidth="1"/>
    <col min="11729" max="11730" width="19.28515625" style="4" customWidth="1"/>
    <col min="11731" max="11731" width="7.140625" style="4" customWidth="1"/>
    <col min="11732" max="11735" width="19.28515625" style="4" customWidth="1"/>
    <col min="11736" max="11736" width="7.140625" style="4" customWidth="1"/>
    <col min="11737" max="11740" width="19.28515625" style="4" customWidth="1"/>
    <col min="11741" max="11741" width="7.140625" style="4" customWidth="1"/>
    <col min="11742" max="11745" width="19.28515625" style="4" customWidth="1"/>
    <col min="11746" max="11746" width="7.140625" style="4" customWidth="1"/>
    <col min="11747" max="11750" width="19.28515625" style="4" customWidth="1"/>
    <col min="11751" max="11751" width="7.140625" style="4" customWidth="1"/>
    <col min="11752" max="11755" width="19.28515625" style="4" customWidth="1"/>
    <col min="11756" max="11756" width="7.140625" style="4" customWidth="1"/>
    <col min="11757" max="11760" width="19.28515625" style="4" customWidth="1"/>
    <col min="11761" max="11761" width="7.140625" style="4" customWidth="1"/>
    <col min="11762" max="11765" width="19.28515625" style="4" customWidth="1"/>
    <col min="11766" max="11766" width="7.140625" style="4" customWidth="1"/>
    <col min="11767" max="11770" width="19.28515625" style="4" customWidth="1"/>
    <col min="11771" max="11771" width="7.140625" style="4" customWidth="1"/>
    <col min="11772" max="11775" width="19.28515625" style="4" customWidth="1"/>
    <col min="11776" max="11776" width="7.140625" style="4" customWidth="1"/>
    <col min="11777" max="11780" width="19.28515625" style="4" customWidth="1"/>
    <col min="11781" max="11781" width="7.140625" style="4" customWidth="1"/>
    <col min="11782" max="11785" width="19.28515625" style="4" customWidth="1"/>
    <col min="11786" max="11786" width="7.140625" style="4" customWidth="1"/>
    <col min="11787" max="11790" width="19.28515625" style="4" customWidth="1"/>
    <col min="11791" max="11791" width="7.140625" style="4" customWidth="1"/>
    <col min="11792" max="11795" width="19.28515625" style="4" customWidth="1"/>
    <col min="11796" max="11796" width="7.140625" style="4" customWidth="1"/>
    <col min="11797" max="11800" width="19.28515625" style="4" customWidth="1"/>
    <col min="11801" max="11801" width="7.140625" style="4" customWidth="1"/>
    <col min="11802" max="11803" width="19.28515625" style="4" customWidth="1"/>
    <col min="11804" max="11979" width="10.85546875" style="4"/>
    <col min="11980" max="11981" width="19.28515625" style="4" customWidth="1"/>
    <col min="11982" max="11982" width="10" style="4" customWidth="1"/>
    <col min="11983" max="11983" width="8.42578125" style="4" customWidth="1"/>
    <col min="11984" max="11984" width="55.7109375" style="4" bestFit="1" customWidth="1"/>
    <col min="11985" max="11986" width="19.28515625" style="4" customWidth="1"/>
    <col min="11987" max="11987" width="7.140625" style="4" customWidth="1"/>
    <col min="11988" max="11991" width="19.28515625" style="4" customWidth="1"/>
    <col min="11992" max="11992" width="7.140625" style="4" customWidth="1"/>
    <col min="11993" max="11996" width="19.28515625" style="4" customWidth="1"/>
    <col min="11997" max="11997" width="7.140625" style="4" customWidth="1"/>
    <col min="11998" max="12001" width="19.28515625" style="4" customWidth="1"/>
    <col min="12002" max="12002" width="7.140625" style="4" customWidth="1"/>
    <col min="12003" max="12006" width="19.28515625" style="4" customWidth="1"/>
    <col min="12007" max="12007" width="7.140625" style="4" customWidth="1"/>
    <col min="12008" max="12011" width="19.28515625" style="4" customWidth="1"/>
    <col min="12012" max="12012" width="7.140625" style="4" customWidth="1"/>
    <col min="12013" max="12016" width="19.28515625" style="4" customWidth="1"/>
    <col min="12017" max="12017" width="7.140625" style="4" customWidth="1"/>
    <col min="12018" max="12021" width="19.28515625" style="4" customWidth="1"/>
    <col min="12022" max="12022" width="7.140625" style="4" customWidth="1"/>
    <col min="12023" max="12026" width="19.28515625" style="4" customWidth="1"/>
    <col min="12027" max="12027" width="7.140625" style="4" customWidth="1"/>
    <col min="12028" max="12031" width="19.28515625" style="4" customWidth="1"/>
    <col min="12032" max="12032" width="7.140625" style="4" customWidth="1"/>
    <col min="12033" max="12036" width="19.28515625" style="4" customWidth="1"/>
    <col min="12037" max="12037" width="7.140625" style="4" customWidth="1"/>
    <col min="12038" max="12041" width="19.28515625" style="4" customWidth="1"/>
    <col min="12042" max="12042" width="7.140625" style="4" customWidth="1"/>
    <col min="12043" max="12046" width="19.28515625" style="4" customWidth="1"/>
    <col min="12047" max="12047" width="7.140625" style="4" customWidth="1"/>
    <col min="12048" max="12051" width="19.28515625" style="4" customWidth="1"/>
    <col min="12052" max="12052" width="7.140625" style="4" customWidth="1"/>
    <col min="12053" max="12056" width="19.28515625" style="4" customWidth="1"/>
    <col min="12057" max="12057" width="7.140625" style="4" customWidth="1"/>
    <col min="12058" max="12059" width="19.28515625" style="4" customWidth="1"/>
    <col min="12060" max="12235" width="10.85546875" style="4"/>
    <col min="12236" max="12237" width="19.28515625" style="4" customWidth="1"/>
    <col min="12238" max="12238" width="10" style="4" customWidth="1"/>
    <col min="12239" max="12239" width="8.42578125" style="4" customWidth="1"/>
    <col min="12240" max="12240" width="55.7109375" style="4" bestFit="1" customWidth="1"/>
    <col min="12241" max="12242" width="19.28515625" style="4" customWidth="1"/>
    <col min="12243" max="12243" width="7.140625" style="4" customWidth="1"/>
    <col min="12244" max="12247" width="19.28515625" style="4" customWidth="1"/>
    <col min="12248" max="12248" width="7.140625" style="4" customWidth="1"/>
    <col min="12249" max="12252" width="19.28515625" style="4" customWidth="1"/>
    <col min="12253" max="12253" width="7.140625" style="4" customWidth="1"/>
    <col min="12254" max="12257" width="19.28515625" style="4" customWidth="1"/>
    <col min="12258" max="12258" width="7.140625" style="4" customWidth="1"/>
    <col min="12259" max="12262" width="19.28515625" style="4" customWidth="1"/>
    <col min="12263" max="12263" width="7.140625" style="4" customWidth="1"/>
    <col min="12264" max="12267" width="19.28515625" style="4" customWidth="1"/>
    <col min="12268" max="12268" width="7.140625" style="4" customWidth="1"/>
    <col min="12269" max="12272" width="19.28515625" style="4" customWidth="1"/>
    <col min="12273" max="12273" width="7.140625" style="4" customWidth="1"/>
    <col min="12274" max="12277" width="19.28515625" style="4" customWidth="1"/>
    <col min="12278" max="12278" width="7.140625" style="4" customWidth="1"/>
    <col min="12279" max="12282" width="19.28515625" style="4" customWidth="1"/>
    <col min="12283" max="12283" width="7.140625" style="4" customWidth="1"/>
    <col min="12284" max="12287" width="19.28515625" style="4" customWidth="1"/>
    <col min="12288" max="12288" width="7.140625" style="4" customWidth="1"/>
    <col min="12289" max="12292" width="19.28515625" style="4" customWidth="1"/>
    <col min="12293" max="12293" width="7.140625" style="4" customWidth="1"/>
    <col min="12294" max="12297" width="19.28515625" style="4" customWidth="1"/>
    <col min="12298" max="12298" width="7.140625" style="4" customWidth="1"/>
    <col min="12299" max="12302" width="19.28515625" style="4" customWidth="1"/>
    <col min="12303" max="12303" width="7.140625" style="4" customWidth="1"/>
    <col min="12304" max="12307" width="19.28515625" style="4" customWidth="1"/>
    <col min="12308" max="12308" width="7.140625" style="4" customWidth="1"/>
    <col min="12309" max="12312" width="19.28515625" style="4" customWidth="1"/>
    <col min="12313" max="12313" width="7.140625" style="4" customWidth="1"/>
    <col min="12314" max="12315" width="19.28515625" style="4" customWidth="1"/>
    <col min="12316" max="12491" width="10.85546875" style="4"/>
    <col min="12492" max="12493" width="19.28515625" style="4" customWidth="1"/>
    <col min="12494" max="12494" width="10" style="4" customWidth="1"/>
    <col min="12495" max="12495" width="8.42578125" style="4" customWidth="1"/>
    <col min="12496" max="12496" width="55.7109375" style="4" bestFit="1" customWidth="1"/>
    <col min="12497" max="12498" width="19.28515625" style="4" customWidth="1"/>
    <col min="12499" max="12499" width="7.140625" style="4" customWidth="1"/>
    <col min="12500" max="12503" width="19.28515625" style="4" customWidth="1"/>
    <col min="12504" max="12504" width="7.140625" style="4" customWidth="1"/>
    <col min="12505" max="12508" width="19.28515625" style="4" customWidth="1"/>
    <col min="12509" max="12509" width="7.140625" style="4" customWidth="1"/>
    <col min="12510" max="12513" width="19.28515625" style="4" customWidth="1"/>
    <col min="12514" max="12514" width="7.140625" style="4" customWidth="1"/>
    <col min="12515" max="12518" width="19.28515625" style="4" customWidth="1"/>
    <col min="12519" max="12519" width="7.140625" style="4" customWidth="1"/>
    <col min="12520" max="12523" width="19.28515625" style="4" customWidth="1"/>
    <col min="12524" max="12524" width="7.140625" style="4" customWidth="1"/>
    <col min="12525" max="12528" width="19.28515625" style="4" customWidth="1"/>
    <col min="12529" max="12529" width="7.140625" style="4" customWidth="1"/>
    <col min="12530" max="12533" width="19.28515625" style="4" customWidth="1"/>
    <col min="12534" max="12534" width="7.140625" style="4" customWidth="1"/>
    <col min="12535" max="12538" width="19.28515625" style="4" customWidth="1"/>
    <col min="12539" max="12539" width="7.140625" style="4" customWidth="1"/>
    <col min="12540" max="12543" width="19.28515625" style="4" customWidth="1"/>
    <col min="12544" max="12544" width="7.140625" style="4" customWidth="1"/>
    <col min="12545" max="12548" width="19.28515625" style="4" customWidth="1"/>
    <col min="12549" max="12549" width="7.140625" style="4" customWidth="1"/>
    <col min="12550" max="12553" width="19.28515625" style="4" customWidth="1"/>
    <col min="12554" max="12554" width="7.140625" style="4" customWidth="1"/>
    <col min="12555" max="12558" width="19.28515625" style="4" customWidth="1"/>
    <col min="12559" max="12559" width="7.140625" style="4" customWidth="1"/>
    <col min="12560" max="12563" width="19.28515625" style="4" customWidth="1"/>
    <col min="12564" max="12564" width="7.140625" style="4" customWidth="1"/>
    <col min="12565" max="12568" width="19.28515625" style="4" customWidth="1"/>
    <col min="12569" max="12569" width="7.140625" style="4" customWidth="1"/>
    <col min="12570" max="12571" width="19.28515625" style="4" customWidth="1"/>
    <col min="12572" max="12747" width="10.85546875" style="4"/>
    <col min="12748" max="12749" width="19.28515625" style="4" customWidth="1"/>
    <col min="12750" max="12750" width="10" style="4" customWidth="1"/>
    <col min="12751" max="12751" width="8.42578125" style="4" customWidth="1"/>
    <col min="12752" max="12752" width="55.7109375" style="4" bestFit="1" customWidth="1"/>
    <col min="12753" max="12754" width="19.28515625" style="4" customWidth="1"/>
    <col min="12755" max="12755" width="7.140625" style="4" customWidth="1"/>
    <col min="12756" max="12759" width="19.28515625" style="4" customWidth="1"/>
    <col min="12760" max="12760" width="7.140625" style="4" customWidth="1"/>
    <col min="12761" max="12764" width="19.28515625" style="4" customWidth="1"/>
    <col min="12765" max="12765" width="7.140625" style="4" customWidth="1"/>
    <col min="12766" max="12769" width="19.28515625" style="4" customWidth="1"/>
    <col min="12770" max="12770" width="7.140625" style="4" customWidth="1"/>
    <col min="12771" max="12774" width="19.28515625" style="4" customWidth="1"/>
    <col min="12775" max="12775" width="7.140625" style="4" customWidth="1"/>
    <col min="12776" max="12779" width="19.28515625" style="4" customWidth="1"/>
    <col min="12780" max="12780" width="7.140625" style="4" customWidth="1"/>
    <col min="12781" max="12784" width="19.28515625" style="4" customWidth="1"/>
    <col min="12785" max="12785" width="7.140625" style="4" customWidth="1"/>
    <col min="12786" max="12789" width="19.28515625" style="4" customWidth="1"/>
    <col min="12790" max="12790" width="7.140625" style="4" customWidth="1"/>
    <col min="12791" max="12794" width="19.28515625" style="4" customWidth="1"/>
    <col min="12795" max="12795" width="7.140625" style="4" customWidth="1"/>
    <col min="12796" max="12799" width="19.28515625" style="4" customWidth="1"/>
    <col min="12800" max="12800" width="7.140625" style="4" customWidth="1"/>
    <col min="12801" max="12804" width="19.28515625" style="4" customWidth="1"/>
    <col min="12805" max="12805" width="7.140625" style="4" customWidth="1"/>
    <col min="12806" max="12809" width="19.28515625" style="4" customWidth="1"/>
    <col min="12810" max="12810" width="7.140625" style="4" customWidth="1"/>
    <col min="12811" max="12814" width="19.28515625" style="4" customWidth="1"/>
    <col min="12815" max="12815" width="7.140625" style="4" customWidth="1"/>
    <col min="12816" max="12819" width="19.28515625" style="4" customWidth="1"/>
    <col min="12820" max="12820" width="7.140625" style="4" customWidth="1"/>
    <col min="12821" max="12824" width="19.28515625" style="4" customWidth="1"/>
    <col min="12825" max="12825" width="7.140625" style="4" customWidth="1"/>
    <col min="12826" max="12827" width="19.28515625" style="4" customWidth="1"/>
    <col min="12828" max="13003" width="10.85546875" style="4"/>
    <col min="13004" max="13005" width="19.28515625" style="4" customWidth="1"/>
    <col min="13006" max="13006" width="10" style="4" customWidth="1"/>
    <col min="13007" max="13007" width="8.42578125" style="4" customWidth="1"/>
    <col min="13008" max="13008" width="55.7109375" style="4" bestFit="1" customWidth="1"/>
    <col min="13009" max="13010" width="19.28515625" style="4" customWidth="1"/>
    <col min="13011" max="13011" width="7.140625" style="4" customWidth="1"/>
    <col min="13012" max="13015" width="19.28515625" style="4" customWidth="1"/>
    <col min="13016" max="13016" width="7.140625" style="4" customWidth="1"/>
    <col min="13017" max="13020" width="19.28515625" style="4" customWidth="1"/>
    <col min="13021" max="13021" width="7.140625" style="4" customWidth="1"/>
    <col min="13022" max="13025" width="19.28515625" style="4" customWidth="1"/>
    <col min="13026" max="13026" width="7.140625" style="4" customWidth="1"/>
    <col min="13027" max="13030" width="19.28515625" style="4" customWidth="1"/>
    <col min="13031" max="13031" width="7.140625" style="4" customWidth="1"/>
    <col min="13032" max="13035" width="19.28515625" style="4" customWidth="1"/>
    <col min="13036" max="13036" width="7.140625" style="4" customWidth="1"/>
    <col min="13037" max="13040" width="19.28515625" style="4" customWidth="1"/>
    <col min="13041" max="13041" width="7.140625" style="4" customWidth="1"/>
    <col min="13042" max="13045" width="19.28515625" style="4" customWidth="1"/>
    <col min="13046" max="13046" width="7.140625" style="4" customWidth="1"/>
    <col min="13047" max="13050" width="19.28515625" style="4" customWidth="1"/>
    <col min="13051" max="13051" width="7.140625" style="4" customWidth="1"/>
    <col min="13052" max="13055" width="19.28515625" style="4" customWidth="1"/>
    <col min="13056" max="13056" width="7.140625" style="4" customWidth="1"/>
    <col min="13057" max="13060" width="19.28515625" style="4" customWidth="1"/>
    <col min="13061" max="13061" width="7.140625" style="4" customWidth="1"/>
    <col min="13062" max="13065" width="19.28515625" style="4" customWidth="1"/>
    <col min="13066" max="13066" width="7.140625" style="4" customWidth="1"/>
    <col min="13067" max="13070" width="19.28515625" style="4" customWidth="1"/>
    <col min="13071" max="13071" width="7.140625" style="4" customWidth="1"/>
    <col min="13072" max="13075" width="19.28515625" style="4" customWidth="1"/>
    <col min="13076" max="13076" width="7.140625" style="4" customWidth="1"/>
    <col min="13077" max="13080" width="19.28515625" style="4" customWidth="1"/>
    <col min="13081" max="13081" width="7.140625" style="4" customWidth="1"/>
    <col min="13082" max="13083" width="19.28515625" style="4" customWidth="1"/>
    <col min="13084" max="13259" width="10.85546875" style="4"/>
    <col min="13260" max="13261" width="19.28515625" style="4" customWidth="1"/>
    <col min="13262" max="13262" width="10" style="4" customWidth="1"/>
    <col min="13263" max="13263" width="8.42578125" style="4" customWidth="1"/>
    <col min="13264" max="13264" width="55.7109375" style="4" bestFit="1" customWidth="1"/>
    <col min="13265" max="13266" width="19.28515625" style="4" customWidth="1"/>
    <col min="13267" max="13267" width="7.140625" style="4" customWidth="1"/>
    <col min="13268" max="13271" width="19.28515625" style="4" customWidth="1"/>
    <col min="13272" max="13272" width="7.140625" style="4" customWidth="1"/>
    <col min="13273" max="13276" width="19.28515625" style="4" customWidth="1"/>
    <col min="13277" max="13277" width="7.140625" style="4" customWidth="1"/>
    <col min="13278" max="13281" width="19.28515625" style="4" customWidth="1"/>
    <col min="13282" max="13282" width="7.140625" style="4" customWidth="1"/>
    <col min="13283" max="13286" width="19.28515625" style="4" customWidth="1"/>
    <col min="13287" max="13287" width="7.140625" style="4" customWidth="1"/>
    <col min="13288" max="13291" width="19.28515625" style="4" customWidth="1"/>
    <col min="13292" max="13292" width="7.140625" style="4" customWidth="1"/>
    <col min="13293" max="13296" width="19.28515625" style="4" customWidth="1"/>
    <col min="13297" max="13297" width="7.140625" style="4" customWidth="1"/>
    <col min="13298" max="13301" width="19.28515625" style="4" customWidth="1"/>
    <col min="13302" max="13302" width="7.140625" style="4" customWidth="1"/>
    <col min="13303" max="13306" width="19.28515625" style="4" customWidth="1"/>
    <col min="13307" max="13307" width="7.140625" style="4" customWidth="1"/>
    <col min="13308" max="13311" width="19.28515625" style="4" customWidth="1"/>
    <col min="13312" max="13312" width="7.140625" style="4" customWidth="1"/>
    <col min="13313" max="13316" width="19.28515625" style="4" customWidth="1"/>
    <col min="13317" max="13317" width="7.140625" style="4" customWidth="1"/>
    <col min="13318" max="13321" width="19.28515625" style="4" customWidth="1"/>
    <col min="13322" max="13322" width="7.140625" style="4" customWidth="1"/>
    <col min="13323" max="13326" width="19.28515625" style="4" customWidth="1"/>
    <col min="13327" max="13327" width="7.140625" style="4" customWidth="1"/>
    <col min="13328" max="13331" width="19.28515625" style="4" customWidth="1"/>
    <col min="13332" max="13332" width="7.140625" style="4" customWidth="1"/>
    <col min="13333" max="13336" width="19.28515625" style="4" customWidth="1"/>
    <col min="13337" max="13337" width="7.140625" style="4" customWidth="1"/>
    <col min="13338" max="13339" width="19.28515625" style="4" customWidth="1"/>
    <col min="13340" max="13515" width="10.85546875" style="4"/>
    <col min="13516" max="13517" width="19.28515625" style="4" customWidth="1"/>
    <col min="13518" max="13518" width="10" style="4" customWidth="1"/>
    <col min="13519" max="13519" width="8.42578125" style="4" customWidth="1"/>
    <col min="13520" max="13520" width="55.7109375" style="4" bestFit="1" customWidth="1"/>
    <col min="13521" max="13522" width="19.28515625" style="4" customWidth="1"/>
    <col min="13523" max="13523" width="7.140625" style="4" customWidth="1"/>
    <col min="13524" max="13527" width="19.28515625" style="4" customWidth="1"/>
    <col min="13528" max="13528" width="7.140625" style="4" customWidth="1"/>
    <col min="13529" max="13532" width="19.28515625" style="4" customWidth="1"/>
    <col min="13533" max="13533" width="7.140625" style="4" customWidth="1"/>
    <col min="13534" max="13537" width="19.28515625" style="4" customWidth="1"/>
    <col min="13538" max="13538" width="7.140625" style="4" customWidth="1"/>
    <col min="13539" max="13542" width="19.28515625" style="4" customWidth="1"/>
    <col min="13543" max="13543" width="7.140625" style="4" customWidth="1"/>
    <col min="13544" max="13547" width="19.28515625" style="4" customWidth="1"/>
    <col min="13548" max="13548" width="7.140625" style="4" customWidth="1"/>
    <col min="13549" max="13552" width="19.28515625" style="4" customWidth="1"/>
    <col min="13553" max="13553" width="7.140625" style="4" customWidth="1"/>
    <col min="13554" max="13557" width="19.28515625" style="4" customWidth="1"/>
    <col min="13558" max="13558" width="7.140625" style="4" customWidth="1"/>
    <col min="13559" max="13562" width="19.28515625" style="4" customWidth="1"/>
    <col min="13563" max="13563" width="7.140625" style="4" customWidth="1"/>
    <col min="13564" max="13567" width="19.28515625" style="4" customWidth="1"/>
    <col min="13568" max="13568" width="7.140625" style="4" customWidth="1"/>
    <col min="13569" max="13572" width="19.28515625" style="4" customWidth="1"/>
    <col min="13573" max="13573" width="7.140625" style="4" customWidth="1"/>
    <col min="13574" max="13577" width="19.28515625" style="4" customWidth="1"/>
    <col min="13578" max="13578" width="7.140625" style="4" customWidth="1"/>
    <col min="13579" max="13582" width="19.28515625" style="4" customWidth="1"/>
    <col min="13583" max="13583" width="7.140625" style="4" customWidth="1"/>
    <col min="13584" max="13587" width="19.28515625" style="4" customWidth="1"/>
    <col min="13588" max="13588" width="7.140625" style="4" customWidth="1"/>
    <col min="13589" max="13592" width="19.28515625" style="4" customWidth="1"/>
    <col min="13593" max="13593" width="7.140625" style="4" customWidth="1"/>
    <col min="13594" max="13595" width="19.28515625" style="4" customWidth="1"/>
    <col min="13596" max="13771" width="10.85546875" style="4"/>
    <col min="13772" max="13773" width="19.28515625" style="4" customWidth="1"/>
    <col min="13774" max="13774" width="10" style="4" customWidth="1"/>
    <col min="13775" max="13775" width="8.42578125" style="4" customWidth="1"/>
    <col min="13776" max="13776" width="55.7109375" style="4" bestFit="1" customWidth="1"/>
    <col min="13777" max="13778" width="19.28515625" style="4" customWidth="1"/>
    <col min="13779" max="13779" width="7.140625" style="4" customWidth="1"/>
    <col min="13780" max="13783" width="19.28515625" style="4" customWidth="1"/>
    <col min="13784" max="13784" width="7.140625" style="4" customWidth="1"/>
    <col min="13785" max="13788" width="19.28515625" style="4" customWidth="1"/>
    <col min="13789" max="13789" width="7.140625" style="4" customWidth="1"/>
    <col min="13790" max="13793" width="19.28515625" style="4" customWidth="1"/>
    <col min="13794" max="13794" width="7.140625" style="4" customWidth="1"/>
    <col min="13795" max="13798" width="19.28515625" style="4" customWidth="1"/>
    <col min="13799" max="13799" width="7.140625" style="4" customWidth="1"/>
    <col min="13800" max="13803" width="19.28515625" style="4" customWidth="1"/>
    <col min="13804" max="13804" width="7.140625" style="4" customWidth="1"/>
    <col min="13805" max="13808" width="19.28515625" style="4" customWidth="1"/>
    <col min="13809" max="13809" width="7.140625" style="4" customWidth="1"/>
    <col min="13810" max="13813" width="19.28515625" style="4" customWidth="1"/>
    <col min="13814" max="13814" width="7.140625" style="4" customWidth="1"/>
    <col min="13815" max="13818" width="19.28515625" style="4" customWidth="1"/>
    <col min="13819" max="13819" width="7.140625" style="4" customWidth="1"/>
    <col min="13820" max="13823" width="19.28515625" style="4" customWidth="1"/>
    <col min="13824" max="13824" width="7.140625" style="4" customWidth="1"/>
    <col min="13825" max="13828" width="19.28515625" style="4" customWidth="1"/>
    <col min="13829" max="13829" width="7.140625" style="4" customWidth="1"/>
    <col min="13830" max="13833" width="19.28515625" style="4" customWidth="1"/>
    <col min="13834" max="13834" width="7.140625" style="4" customWidth="1"/>
    <col min="13835" max="13838" width="19.28515625" style="4" customWidth="1"/>
    <col min="13839" max="13839" width="7.140625" style="4" customWidth="1"/>
    <col min="13840" max="13843" width="19.28515625" style="4" customWidth="1"/>
    <col min="13844" max="13844" width="7.140625" style="4" customWidth="1"/>
    <col min="13845" max="13848" width="19.28515625" style="4" customWidth="1"/>
    <col min="13849" max="13849" width="7.140625" style="4" customWidth="1"/>
    <col min="13850" max="13851" width="19.28515625" style="4" customWidth="1"/>
    <col min="13852" max="14027" width="10.85546875" style="4"/>
    <col min="14028" max="14029" width="19.28515625" style="4" customWidth="1"/>
    <col min="14030" max="14030" width="10" style="4" customWidth="1"/>
    <col min="14031" max="14031" width="8.42578125" style="4" customWidth="1"/>
    <col min="14032" max="14032" width="55.7109375" style="4" bestFit="1" customWidth="1"/>
    <col min="14033" max="14034" width="19.28515625" style="4" customWidth="1"/>
    <col min="14035" max="14035" width="7.140625" style="4" customWidth="1"/>
    <col min="14036" max="14039" width="19.28515625" style="4" customWidth="1"/>
    <col min="14040" max="14040" width="7.140625" style="4" customWidth="1"/>
    <col min="14041" max="14044" width="19.28515625" style="4" customWidth="1"/>
    <col min="14045" max="14045" width="7.140625" style="4" customWidth="1"/>
    <col min="14046" max="14049" width="19.28515625" style="4" customWidth="1"/>
    <col min="14050" max="14050" width="7.140625" style="4" customWidth="1"/>
    <col min="14051" max="14054" width="19.28515625" style="4" customWidth="1"/>
    <col min="14055" max="14055" width="7.140625" style="4" customWidth="1"/>
    <col min="14056" max="14059" width="19.28515625" style="4" customWidth="1"/>
    <col min="14060" max="14060" width="7.140625" style="4" customWidth="1"/>
    <col min="14061" max="14064" width="19.28515625" style="4" customWidth="1"/>
    <col min="14065" max="14065" width="7.140625" style="4" customWidth="1"/>
    <col min="14066" max="14069" width="19.28515625" style="4" customWidth="1"/>
    <col min="14070" max="14070" width="7.140625" style="4" customWidth="1"/>
    <col min="14071" max="14074" width="19.28515625" style="4" customWidth="1"/>
    <col min="14075" max="14075" width="7.140625" style="4" customWidth="1"/>
    <col min="14076" max="14079" width="19.28515625" style="4" customWidth="1"/>
    <col min="14080" max="14080" width="7.140625" style="4" customWidth="1"/>
    <col min="14081" max="14084" width="19.28515625" style="4" customWidth="1"/>
    <col min="14085" max="14085" width="7.140625" style="4" customWidth="1"/>
    <col min="14086" max="14089" width="19.28515625" style="4" customWidth="1"/>
    <col min="14090" max="14090" width="7.140625" style="4" customWidth="1"/>
    <col min="14091" max="14094" width="19.28515625" style="4" customWidth="1"/>
    <col min="14095" max="14095" width="7.140625" style="4" customWidth="1"/>
    <col min="14096" max="14099" width="19.28515625" style="4" customWidth="1"/>
    <col min="14100" max="14100" width="7.140625" style="4" customWidth="1"/>
    <col min="14101" max="14104" width="19.28515625" style="4" customWidth="1"/>
    <col min="14105" max="14105" width="7.140625" style="4" customWidth="1"/>
    <col min="14106" max="14107" width="19.28515625" style="4" customWidth="1"/>
    <col min="14108" max="14283" width="10.85546875" style="4"/>
    <col min="14284" max="14285" width="19.28515625" style="4" customWidth="1"/>
    <col min="14286" max="14286" width="10" style="4" customWidth="1"/>
    <col min="14287" max="14287" width="8.42578125" style="4" customWidth="1"/>
    <col min="14288" max="14288" width="55.7109375" style="4" bestFit="1" customWidth="1"/>
    <col min="14289" max="14290" width="19.28515625" style="4" customWidth="1"/>
    <col min="14291" max="14291" width="7.140625" style="4" customWidth="1"/>
    <col min="14292" max="14295" width="19.28515625" style="4" customWidth="1"/>
    <col min="14296" max="14296" width="7.140625" style="4" customWidth="1"/>
    <col min="14297" max="14300" width="19.28515625" style="4" customWidth="1"/>
    <col min="14301" max="14301" width="7.140625" style="4" customWidth="1"/>
    <col min="14302" max="14305" width="19.28515625" style="4" customWidth="1"/>
    <col min="14306" max="14306" width="7.140625" style="4" customWidth="1"/>
    <col min="14307" max="14310" width="19.28515625" style="4" customWidth="1"/>
    <col min="14311" max="14311" width="7.140625" style="4" customWidth="1"/>
    <col min="14312" max="14315" width="19.28515625" style="4" customWidth="1"/>
    <col min="14316" max="14316" width="7.140625" style="4" customWidth="1"/>
    <col min="14317" max="14320" width="19.28515625" style="4" customWidth="1"/>
    <col min="14321" max="14321" width="7.140625" style="4" customWidth="1"/>
    <col min="14322" max="14325" width="19.28515625" style="4" customWidth="1"/>
    <col min="14326" max="14326" width="7.140625" style="4" customWidth="1"/>
    <col min="14327" max="14330" width="19.28515625" style="4" customWidth="1"/>
    <col min="14331" max="14331" width="7.140625" style="4" customWidth="1"/>
    <col min="14332" max="14335" width="19.28515625" style="4" customWidth="1"/>
    <col min="14336" max="14336" width="7.140625" style="4" customWidth="1"/>
    <col min="14337" max="14340" width="19.28515625" style="4" customWidth="1"/>
    <col min="14341" max="14341" width="7.140625" style="4" customWidth="1"/>
    <col min="14342" max="14345" width="19.28515625" style="4" customWidth="1"/>
    <col min="14346" max="14346" width="7.140625" style="4" customWidth="1"/>
    <col min="14347" max="14350" width="19.28515625" style="4" customWidth="1"/>
    <col min="14351" max="14351" width="7.140625" style="4" customWidth="1"/>
    <col min="14352" max="14355" width="19.28515625" style="4" customWidth="1"/>
    <col min="14356" max="14356" width="7.140625" style="4" customWidth="1"/>
    <col min="14357" max="14360" width="19.28515625" style="4" customWidth="1"/>
    <col min="14361" max="14361" width="7.140625" style="4" customWidth="1"/>
    <col min="14362" max="14363" width="19.28515625" style="4" customWidth="1"/>
    <col min="14364" max="14539" width="10.85546875" style="4"/>
    <col min="14540" max="14541" width="19.28515625" style="4" customWidth="1"/>
    <col min="14542" max="14542" width="10" style="4" customWidth="1"/>
    <col min="14543" max="14543" width="8.42578125" style="4" customWidth="1"/>
    <col min="14544" max="14544" width="55.7109375" style="4" bestFit="1" customWidth="1"/>
    <col min="14545" max="14546" width="19.28515625" style="4" customWidth="1"/>
    <col min="14547" max="14547" width="7.140625" style="4" customWidth="1"/>
    <col min="14548" max="14551" width="19.28515625" style="4" customWidth="1"/>
    <col min="14552" max="14552" width="7.140625" style="4" customWidth="1"/>
    <col min="14553" max="14556" width="19.28515625" style="4" customWidth="1"/>
    <col min="14557" max="14557" width="7.140625" style="4" customWidth="1"/>
    <col min="14558" max="14561" width="19.28515625" style="4" customWidth="1"/>
    <col min="14562" max="14562" width="7.140625" style="4" customWidth="1"/>
    <col min="14563" max="14566" width="19.28515625" style="4" customWidth="1"/>
    <col min="14567" max="14567" width="7.140625" style="4" customWidth="1"/>
    <col min="14568" max="14571" width="19.28515625" style="4" customWidth="1"/>
    <col min="14572" max="14572" width="7.140625" style="4" customWidth="1"/>
    <col min="14573" max="14576" width="19.28515625" style="4" customWidth="1"/>
    <col min="14577" max="14577" width="7.140625" style="4" customWidth="1"/>
    <col min="14578" max="14581" width="19.28515625" style="4" customWidth="1"/>
    <col min="14582" max="14582" width="7.140625" style="4" customWidth="1"/>
    <col min="14583" max="14586" width="19.28515625" style="4" customWidth="1"/>
    <col min="14587" max="14587" width="7.140625" style="4" customWidth="1"/>
    <col min="14588" max="14591" width="19.28515625" style="4" customWidth="1"/>
    <col min="14592" max="14592" width="7.140625" style="4" customWidth="1"/>
    <col min="14593" max="14596" width="19.28515625" style="4" customWidth="1"/>
    <col min="14597" max="14597" width="7.140625" style="4" customWidth="1"/>
    <col min="14598" max="14601" width="19.28515625" style="4" customWidth="1"/>
    <col min="14602" max="14602" width="7.140625" style="4" customWidth="1"/>
    <col min="14603" max="14606" width="19.28515625" style="4" customWidth="1"/>
    <col min="14607" max="14607" width="7.140625" style="4" customWidth="1"/>
    <col min="14608" max="14611" width="19.28515625" style="4" customWidth="1"/>
    <col min="14612" max="14612" width="7.140625" style="4" customWidth="1"/>
    <col min="14613" max="14616" width="19.28515625" style="4" customWidth="1"/>
    <col min="14617" max="14617" width="7.140625" style="4" customWidth="1"/>
    <col min="14618" max="14619" width="19.28515625" style="4" customWidth="1"/>
    <col min="14620" max="14795" width="10.85546875" style="4"/>
    <col min="14796" max="14797" width="19.28515625" style="4" customWidth="1"/>
    <col min="14798" max="14798" width="10" style="4" customWidth="1"/>
    <col min="14799" max="14799" width="8.42578125" style="4" customWidth="1"/>
    <col min="14800" max="14800" width="55.7109375" style="4" bestFit="1" customWidth="1"/>
    <col min="14801" max="14802" width="19.28515625" style="4" customWidth="1"/>
    <col min="14803" max="14803" width="7.140625" style="4" customWidth="1"/>
    <col min="14804" max="14807" width="19.28515625" style="4" customWidth="1"/>
    <col min="14808" max="14808" width="7.140625" style="4" customWidth="1"/>
    <col min="14809" max="14812" width="19.28515625" style="4" customWidth="1"/>
    <col min="14813" max="14813" width="7.140625" style="4" customWidth="1"/>
    <col min="14814" max="14817" width="19.28515625" style="4" customWidth="1"/>
    <col min="14818" max="14818" width="7.140625" style="4" customWidth="1"/>
    <col min="14819" max="14822" width="19.28515625" style="4" customWidth="1"/>
    <col min="14823" max="14823" width="7.140625" style="4" customWidth="1"/>
    <col min="14824" max="14827" width="19.28515625" style="4" customWidth="1"/>
    <col min="14828" max="14828" width="7.140625" style="4" customWidth="1"/>
    <col min="14829" max="14832" width="19.28515625" style="4" customWidth="1"/>
    <col min="14833" max="14833" width="7.140625" style="4" customWidth="1"/>
    <col min="14834" max="14837" width="19.28515625" style="4" customWidth="1"/>
    <col min="14838" max="14838" width="7.140625" style="4" customWidth="1"/>
    <col min="14839" max="14842" width="19.28515625" style="4" customWidth="1"/>
    <col min="14843" max="14843" width="7.140625" style="4" customWidth="1"/>
    <col min="14844" max="14847" width="19.28515625" style="4" customWidth="1"/>
    <col min="14848" max="14848" width="7.140625" style="4" customWidth="1"/>
    <col min="14849" max="14852" width="19.28515625" style="4" customWidth="1"/>
    <col min="14853" max="14853" width="7.140625" style="4" customWidth="1"/>
    <col min="14854" max="14857" width="19.28515625" style="4" customWidth="1"/>
    <col min="14858" max="14858" width="7.140625" style="4" customWidth="1"/>
    <col min="14859" max="14862" width="19.28515625" style="4" customWidth="1"/>
    <col min="14863" max="14863" width="7.140625" style="4" customWidth="1"/>
    <col min="14864" max="14867" width="19.28515625" style="4" customWidth="1"/>
    <col min="14868" max="14868" width="7.140625" style="4" customWidth="1"/>
    <col min="14869" max="14872" width="19.28515625" style="4" customWidth="1"/>
    <col min="14873" max="14873" width="7.140625" style="4" customWidth="1"/>
    <col min="14874" max="14875" width="19.28515625" style="4" customWidth="1"/>
    <col min="14876" max="15051" width="10.85546875" style="4"/>
    <col min="15052" max="15053" width="19.28515625" style="4" customWidth="1"/>
    <col min="15054" max="15054" width="10" style="4" customWidth="1"/>
    <col min="15055" max="15055" width="8.42578125" style="4" customWidth="1"/>
    <col min="15056" max="15056" width="55.7109375" style="4" bestFit="1" customWidth="1"/>
    <col min="15057" max="15058" width="19.28515625" style="4" customWidth="1"/>
    <col min="15059" max="15059" width="7.140625" style="4" customWidth="1"/>
    <col min="15060" max="15063" width="19.28515625" style="4" customWidth="1"/>
    <col min="15064" max="15064" width="7.140625" style="4" customWidth="1"/>
    <col min="15065" max="15068" width="19.28515625" style="4" customWidth="1"/>
    <col min="15069" max="15069" width="7.140625" style="4" customWidth="1"/>
    <col min="15070" max="15073" width="19.28515625" style="4" customWidth="1"/>
    <col min="15074" max="15074" width="7.140625" style="4" customWidth="1"/>
    <col min="15075" max="15078" width="19.28515625" style="4" customWidth="1"/>
    <col min="15079" max="15079" width="7.140625" style="4" customWidth="1"/>
    <col min="15080" max="15083" width="19.28515625" style="4" customWidth="1"/>
    <col min="15084" max="15084" width="7.140625" style="4" customWidth="1"/>
    <col min="15085" max="15088" width="19.28515625" style="4" customWidth="1"/>
    <col min="15089" max="15089" width="7.140625" style="4" customWidth="1"/>
    <col min="15090" max="15093" width="19.28515625" style="4" customWidth="1"/>
    <col min="15094" max="15094" width="7.140625" style="4" customWidth="1"/>
    <col min="15095" max="15098" width="19.28515625" style="4" customWidth="1"/>
    <col min="15099" max="15099" width="7.140625" style="4" customWidth="1"/>
    <col min="15100" max="15103" width="19.28515625" style="4" customWidth="1"/>
    <col min="15104" max="15104" width="7.140625" style="4" customWidth="1"/>
    <col min="15105" max="15108" width="19.28515625" style="4" customWidth="1"/>
    <col min="15109" max="15109" width="7.140625" style="4" customWidth="1"/>
    <col min="15110" max="15113" width="19.28515625" style="4" customWidth="1"/>
    <col min="15114" max="15114" width="7.140625" style="4" customWidth="1"/>
    <col min="15115" max="15118" width="19.28515625" style="4" customWidth="1"/>
    <col min="15119" max="15119" width="7.140625" style="4" customWidth="1"/>
    <col min="15120" max="15123" width="19.28515625" style="4" customWidth="1"/>
    <col min="15124" max="15124" width="7.140625" style="4" customWidth="1"/>
    <col min="15125" max="15128" width="19.28515625" style="4" customWidth="1"/>
    <col min="15129" max="15129" width="7.140625" style="4" customWidth="1"/>
    <col min="15130" max="15131" width="19.28515625" style="4" customWidth="1"/>
    <col min="15132" max="15307" width="10.85546875" style="4"/>
    <col min="15308" max="15309" width="19.28515625" style="4" customWidth="1"/>
    <col min="15310" max="15310" width="10" style="4" customWidth="1"/>
    <col min="15311" max="15311" width="8.42578125" style="4" customWidth="1"/>
    <col min="15312" max="15312" width="55.7109375" style="4" bestFit="1" customWidth="1"/>
    <col min="15313" max="15314" width="19.28515625" style="4" customWidth="1"/>
    <col min="15315" max="15315" width="7.140625" style="4" customWidth="1"/>
    <col min="15316" max="15319" width="19.28515625" style="4" customWidth="1"/>
    <col min="15320" max="15320" width="7.140625" style="4" customWidth="1"/>
    <col min="15321" max="15324" width="19.28515625" style="4" customWidth="1"/>
    <col min="15325" max="15325" width="7.140625" style="4" customWidth="1"/>
    <col min="15326" max="15329" width="19.28515625" style="4" customWidth="1"/>
    <col min="15330" max="15330" width="7.140625" style="4" customWidth="1"/>
    <col min="15331" max="15334" width="19.28515625" style="4" customWidth="1"/>
    <col min="15335" max="15335" width="7.140625" style="4" customWidth="1"/>
    <col min="15336" max="15339" width="19.28515625" style="4" customWidth="1"/>
    <col min="15340" max="15340" width="7.140625" style="4" customWidth="1"/>
    <col min="15341" max="15344" width="19.28515625" style="4" customWidth="1"/>
    <col min="15345" max="15345" width="7.140625" style="4" customWidth="1"/>
    <col min="15346" max="15349" width="19.28515625" style="4" customWidth="1"/>
    <col min="15350" max="15350" width="7.140625" style="4" customWidth="1"/>
    <col min="15351" max="15354" width="19.28515625" style="4" customWidth="1"/>
    <col min="15355" max="15355" width="7.140625" style="4" customWidth="1"/>
    <col min="15356" max="15359" width="19.28515625" style="4" customWidth="1"/>
    <col min="15360" max="15360" width="7.140625" style="4" customWidth="1"/>
    <col min="15361" max="15364" width="19.28515625" style="4" customWidth="1"/>
    <col min="15365" max="15365" width="7.140625" style="4" customWidth="1"/>
    <col min="15366" max="15369" width="19.28515625" style="4" customWidth="1"/>
    <col min="15370" max="15370" width="7.140625" style="4" customWidth="1"/>
    <col min="15371" max="15374" width="19.28515625" style="4" customWidth="1"/>
    <col min="15375" max="15375" width="7.140625" style="4" customWidth="1"/>
    <col min="15376" max="15379" width="19.28515625" style="4" customWidth="1"/>
    <col min="15380" max="15380" width="7.140625" style="4" customWidth="1"/>
    <col min="15381" max="15384" width="19.28515625" style="4" customWidth="1"/>
    <col min="15385" max="15385" width="7.140625" style="4" customWidth="1"/>
    <col min="15386" max="15387" width="19.28515625" style="4" customWidth="1"/>
    <col min="15388" max="15563" width="10.85546875" style="4"/>
    <col min="15564" max="15565" width="19.28515625" style="4" customWidth="1"/>
    <col min="15566" max="15566" width="10" style="4" customWidth="1"/>
    <col min="15567" max="15567" width="8.42578125" style="4" customWidth="1"/>
    <col min="15568" max="15568" width="55.7109375" style="4" bestFit="1" customWidth="1"/>
    <col min="15569" max="15570" width="19.28515625" style="4" customWidth="1"/>
    <col min="15571" max="15571" width="7.140625" style="4" customWidth="1"/>
    <col min="15572" max="15575" width="19.28515625" style="4" customWidth="1"/>
    <col min="15576" max="15576" width="7.140625" style="4" customWidth="1"/>
    <col min="15577" max="15580" width="19.28515625" style="4" customWidth="1"/>
    <col min="15581" max="15581" width="7.140625" style="4" customWidth="1"/>
    <col min="15582" max="15585" width="19.28515625" style="4" customWidth="1"/>
    <col min="15586" max="15586" width="7.140625" style="4" customWidth="1"/>
    <col min="15587" max="15590" width="19.28515625" style="4" customWidth="1"/>
    <col min="15591" max="15591" width="7.140625" style="4" customWidth="1"/>
    <col min="15592" max="15595" width="19.28515625" style="4" customWidth="1"/>
    <col min="15596" max="15596" width="7.140625" style="4" customWidth="1"/>
    <col min="15597" max="15600" width="19.28515625" style="4" customWidth="1"/>
    <col min="15601" max="15601" width="7.140625" style="4" customWidth="1"/>
    <col min="15602" max="15605" width="19.28515625" style="4" customWidth="1"/>
    <col min="15606" max="15606" width="7.140625" style="4" customWidth="1"/>
    <col min="15607" max="15610" width="19.28515625" style="4" customWidth="1"/>
    <col min="15611" max="15611" width="7.140625" style="4" customWidth="1"/>
    <col min="15612" max="15615" width="19.28515625" style="4" customWidth="1"/>
    <col min="15616" max="15616" width="7.140625" style="4" customWidth="1"/>
    <col min="15617" max="15620" width="19.28515625" style="4" customWidth="1"/>
    <col min="15621" max="15621" width="7.140625" style="4" customWidth="1"/>
    <col min="15622" max="15625" width="19.28515625" style="4" customWidth="1"/>
    <col min="15626" max="15626" width="7.140625" style="4" customWidth="1"/>
    <col min="15627" max="15630" width="19.28515625" style="4" customWidth="1"/>
    <col min="15631" max="15631" width="7.140625" style="4" customWidth="1"/>
    <col min="15632" max="15635" width="19.28515625" style="4" customWidth="1"/>
    <col min="15636" max="15636" width="7.140625" style="4" customWidth="1"/>
    <col min="15637" max="15640" width="19.28515625" style="4" customWidth="1"/>
    <col min="15641" max="15641" width="7.140625" style="4" customWidth="1"/>
    <col min="15642" max="15643" width="19.28515625" style="4" customWidth="1"/>
    <col min="15644" max="15819" width="10.85546875" style="4"/>
    <col min="15820" max="15821" width="19.28515625" style="4" customWidth="1"/>
    <col min="15822" max="15822" width="10" style="4" customWidth="1"/>
    <col min="15823" max="15823" width="8.42578125" style="4" customWidth="1"/>
    <col min="15824" max="15824" width="55.7109375" style="4" bestFit="1" customWidth="1"/>
    <col min="15825" max="15826" width="19.28515625" style="4" customWidth="1"/>
    <col min="15827" max="15827" width="7.140625" style="4" customWidth="1"/>
    <col min="15828" max="15831" width="19.28515625" style="4" customWidth="1"/>
    <col min="15832" max="15832" width="7.140625" style="4" customWidth="1"/>
    <col min="15833" max="15836" width="19.28515625" style="4" customWidth="1"/>
    <col min="15837" max="15837" width="7.140625" style="4" customWidth="1"/>
    <col min="15838" max="15841" width="19.28515625" style="4" customWidth="1"/>
    <col min="15842" max="15842" width="7.140625" style="4" customWidth="1"/>
    <col min="15843" max="15846" width="19.28515625" style="4" customWidth="1"/>
    <col min="15847" max="15847" width="7.140625" style="4" customWidth="1"/>
    <col min="15848" max="15851" width="19.28515625" style="4" customWidth="1"/>
    <col min="15852" max="15852" width="7.140625" style="4" customWidth="1"/>
    <col min="15853" max="15856" width="19.28515625" style="4" customWidth="1"/>
    <col min="15857" max="15857" width="7.140625" style="4" customWidth="1"/>
    <col min="15858" max="15861" width="19.28515625" style="4" customWidth="1"/>
    <col min="15862" max="15862" width="7.140625" style="4" customWidth="1"/>
    <col min="15863" max="15866" width="19.28515625" style="4" customWidth="1"/>
    <col min="15867" max="15867" width="7.140625" style="4" customWidth="1"/>
    <col min="15868" max="15871" width="19.28515625" style="4" customWidth="1"/>
    <col min="15872" max="15872" width="7.140625" style="4" customWidth="1"/>
    <col min="15873" max="15876" width="19.28515625" style="4" customWidth="1"/>
    <col min="15877" max="15877" width="7.140625" style="4" customWidth="1"/>
    <col min="15878" max="15881" width="19.28515625" style="4" customWidth="1"/>
    <col min="15882" max="15882" width="7.140625" style="4" customWidth="1"/>
    <col min="15883" max="15886" width="19.28515625" style="4" customWidth="1"/>
    <col min="15887" max="15887" width="7.140625" style="4" customWidth="1"/>
    <col min="15888" max="15891" width="19.28515625" style="4" customWidth="1"/>
    <col min="15892" max="15892" width="7.140625" style="4" customWidth="1"/>
    <col min="15893" max="15896" width="19.28515625" style="4" customWidth="1"/>
    <col min="15897" max="15897" width="7.140625" style="4" customWidth="1"/>
    <col min="15898" max="15899" width="19.28515625" style="4" customWidth="1"/>
    <col min="15900" max="16075" width="10.85546875" style="4"/>
    <col min="16076" max="16077" width="19.28515625" style="4" customWidth="1"/>
    <col min="16078" max="16078" width="10" style="4" customWidth="1"/>
    <col min="16079" max="16079" width="8.42578125" style="4" customWidth="1"/>
    <col min="16080" max="16080" width="55.7109375" style="4" bestFit="1" customWidth="1"/>
    <col min="16081" max="16082" width="19.28515625" style="4" customWidth="1"/>
    <col min="16083" max="16083" width="7.140625" style="4" customWidth="1"/>
    <col min="16084" max="16087" width="19.28515625" style="4" customWidth="1"/>
    <col min="16088" max="16088" width="7.140625" style="4" customWidth="1"/>
    <col min="16089" max="16092" width="19.28515625" style="4" customWidth="1"/>
    <col min="16093" max="16093" width="7.140625" style="4" customWidth="1"/>
    <col min="16094" max="16097" width="19.28515625" style="4" customWidth="1"/>
    <col min="16098" max="16098" width="7.140625" style="4" customWidth="1"/>
    <col min="16099" max="16102" width="19.28515625" style="4" customWidth="1"/>
    <col min="16103" max="16103" width="7.140625" style="4" customWidth="1"/>
    <col min="16104" max="16107" width="19.28515625" style="4" customWidth="1"/>
    <col min="16108" max="16108" width="7.140625" style="4" customWidth="1"/>
    <col min="16109" max="16112" width="19.28515625" style="4" customWidth="1"/>
    <col min="16113" max="16113" width="7.140625" style="4" customWidth="1"/>
    <col min="16114" max="16117" width="19.28515625" style="4" customWidth="1"/>
    <col min="16118" max="16118" width="7.140625" style="4" customWidth="1"/>
    <col min="16119" max="16122" width="19.28515625" style="4" customWidth="1"/>
    <col min="16123" max="16123" width="7.140625" style="4" customWidth="1"/>
    <col min="16124" max="16127" width="19.28515625" style="4" customWidth="1"/>
    <col min="16128" max="16128" width="7.140625" style="4" customWidth="1"/>
    <col min="16129" max="16132" width="19.28515625" style="4" customWidth="1"/>
    <col min="16133" max="16133" width="7.140625" style="4" customWidth="1"/>
    <col min="16134" max="16137" width="19.28515625" style="4" customWidth="1"/>
    <col min="16138" max="16138" width="7.140625" style="4" customWidth="1"/>
    <col min="16139" max="16142" width="19.28515625" style="4" customWidth="1"/>
    <col min="16143" max="16143" width="7.140625" style="4" customWidth="1"/>
    <col min="16144" max="16147" width="19.28515625" style="4" customWidth="1"/>
    <col min="16148" max="16148" width="7.140625" style="4" customWidth="1"/>
    <col min="16149" max="16152" width="19.28515625" style="4" customWidth="1"/>
    <col min="16153" max="16153" width="7.140625" style="4" customWidth="1"/>
    <col min="16154" max="16155" width="19.28515625" style="4" customWidth="1"/>
    <col min="16156" max="16384" width="10.85546875" style="4"/>
  </cols>
  <sheetData>
    <row r="1" spans="1:81" ht="15.75" thickBot="1" x14ac:dyDescent="0.3">
      <c r="A1" s="488" t="str">
        <f>'Project Info'!B1</f>
        <v>New River Valley Emergency Communications Regional Authority (NRVECRA)</v>
      </c>
      <c r="B1" s="488"/>
      <c r="C1" s="488"/>
      <c r="D1" s="488" t="str">
        <f>'Project Info'!B3</f>
        <v>P25 Phase 2 Radio System</v>
      </c>
      <c r="E1" s="488"/>
      <c r="F1" s="225"/>
    </row>
    <row r="2" spans="1:81" ht="18.95" customHeight="1" thickBot="1" x14ac:dyDescent="0.25">
      <c r="A2" s="261">
        <f>A3+B3</f>
        <v>0</v>
      </c>
      <c r="B2" s="26"/>
      <c r="C2" s="24"/>
      <c r="D2" s="494" t="str">
        <f>'Project Info'!B6</f>
        <v>Date Entered on "Project Info" Sheet</v>
      </c>
      <c r="E2" s="495"/>
      <c r="F2" s="226"/>
      <c r="G2" s="22"/>
      <c r="H2" s="22"/>
      <c r="I2" s="22"/>
      <c r="J2" s="23">
        <f>J3+K3</f>
        <v>0</v>
      </c>
      <c r="K2" s="26"/>
      <c r="L2" s="22"/>
      <c r="M2" s="22"/>
      <c r="N2" s="22"/>
      <c r="O2" s="23">
        <f>O3+P3</f>
        <v>0</v>
      </c>
      <c r="P2" s="26"/>
      <c r="Q2" s="22"/>
      <c r="R2" s="22"/>
      <c r="S2" s="22"/>
      <c r="T2" s="23">
        <f>T3+U3</f>
        <v>0</v>
      </c>
      <c r="U2" s="26"/>
      <c r="V2" s="26"/>
      <c r="W2" s="26"/>
      <c r="X2" s="26"/>
      <c r="Y2" s="23">
        <f>Y3+Z3</f>
        <v>0</v>
      </c>
      <c r="Z2" s="26"/>
      <c r="AA2" s="26"/>
      <c r="AB2" s="26"/>
      <c r="AC2" s="26"/>
      <c r="AD2" s="23">
        <f>AD3+AE3</f>
        <v>0</v>
      </c>
      <c r="AE2" s="26"/>
      <c r="AF2" s="22"/>
      <c r="AG2" s="22"/>
      <c r="AH2" s="22"/>
      <c r="AI2" s="23">
        <f>AI3+AJ3</f>
        <v>0</v>
      </c>
      <c r="AJ2" s="22"/>
      <c r="AK2" s="22"/>
      <c r="AL2" s="22"/>
      <c r="AM2" s="22"/>
      <c r="AN2" s="23">
        <f>AN3+AO3</f>
        <v>0</v>
      </c>
      <c r="AO2" s="22"/>
      <c r="AP2" s="22"/>
      <c r="AQ2" s="22"/>
      <c r="AR2" s="22"/>
      <c r="AS2" s="23">
        <f>AS3+AT3</f>
        <v>0</v>
      </c>
      <c r="AT2" s="22"/>
      <c r="AU2" s="21"/>
      <c r="AV2" s="21"/>
      <c r="AW2" s="21"/>
      <c r="AX2" s="23">
        <f>AX3+AY3</f>
        <v>0</v>
      </c>
      <c r="AY2" s="22"/>
      <c r="AZ2" s="22"/>
      <c r="BA2" s="22"/>
      <c r="BB2" s="22"/>
      <c r="BC2" s="23">
        <f>BC3+BD3</f>
        <v>0</v>
      </c>
      <c r="BD2" s="22"/>
      <c r="BE2" s="22"/>
      <c r="BF2" s="22"/>
      <c r="BG2" s="22"/>
      <c r="BH2" s="23">
        <f>BH3+BI3</f>
        <v>0</v>
      </c>
      <c r="BI2" s="22"/>
      <c r="BJ2" s="22"/>
      <c r="BK2" s="22"/>
      <c r="BL2" s="22"/>
      <c r="BM2" s="23">
        <f>BM3+BN3</f>
        <v>0</v>
      </c>
      <c r="BN2" s="22"/>
      <c r="BO2" s="21"/>
      <c r="BP2" s="21"/>
      <c r="BQ2" s="21"/>
      <c r="BR2" s="23">
        <f>BR3+BS3</f>
        <v>0</v>
      </c>
      <c r="BS2" s="22"/>
      <c r="BT2" s="22"/>
      <c r="BU2" s="22"/>
      <c r="BV2" s="22"/>
      <c r="BW2" s="23">
        <f>BW3+BX3</f>
        <v>0</v>
      </c>
      <c r="BX2" s="22"/>
      <c r="BY2" s="22"/>
      <c r="BZ2" s="22"/>
      <c r="CA2" s="22"/>
      <c r="CB2" s="23">
        <f>CB3+CC3</f>
        <v>0</v>
      </c>
      <c r="CC2" s="22"/>
    </row>
    <row r="3" spans="1:81" ht="24" customHeight="1" thickBot="1" x14ac:dyDescent="0.25">
      <c r="A3" s="27">
        <f>SUM(A6:A5921)</f>
        <v>0</v>
      </c>
      <c r="B3" s="28">
        <f>SUM(B6:B5921)</f>
        <v>0</v>
      </c>
      <c r="C3" s="29"/>
      <c r="D3" s="496" t="str">
        <f>'Project Info'!B8</f>
        <v>PROPOSER's Name Entered on "Project Info" Sheet</v>
      </c>
      <c r="E3" s="497"/>
      <c r="F3" s="226"/>
      <c r="G3" s="22"/>
      <c r="H3" s="22"/>
      <c r="I3" s="31"/>
      <c r="J3" s="27">
        <f>SUM(J6:J5942)</f>
        <v>0</v>
      </c>
      <c r="K3" s="28">
        <f>SUM(K6:K5942)</f>
        <v>0</v>
      </c>
      <c r="L3" s="22"/>
      <c r="M3" s="22"/>
      <c r="N3" s="31"/>
      <c r="O3" s="27">
        <f>SUM(O6:O5942)</f>
        <v>0</v>
      </c>
      <c r="P3" s="28">
        <f>SUM(P6:P5942)</f>
        <v>0</v>
      </c>
      <c r="Q3" s="22"/>
      <c r="R3" s="22"/>
      <c r="S3" s="31"/>
      <c r="T3" s="27">
        <f>SUM(T6:T5942)</f>
        <v>0</v>
      </c>
      <c r="U3" s="28">
        <f>SUM(U6:U5942)</f>
        <v>0</v>
      </c>
      <c r="V3" s="26"/>
      <c r="W3" s="26"/>
      <c r="X3" s="32"/>
      <c r="Y3" s="27">
        <f>SUM(Y6:Y5942)</f>
        <v>0</v>
      </c>
      <c r="Z3" s="28">
        <f>SUM(Z6:Z5942)</f>
        <v>0</v>
      </c>
      <c r="AA3" s="26"/>
      <c r="AB3" s="26"/>
      <c r="AC3" s="32"/>
      <c r="AD3" s="27">
        <f>SUM(AD6:AD5942)</f>
        <v>0</v>
      </c>
      <c r="AE3" s="28">
        <f>SUM(AE6:AE5942)</f>
        <v>0</v>
      </c>
      <c r="AF3" s="22"/>
      <c r="AG3" s="22"/>
      <c r="AH3" s="31"/>
      <c r="AI3" s="27">
        <f>SUM(AI8:AI5949)</f>
        <v>0</v>
      </c>
      <c r="AJ3" s="28">
        <f>SUM(AJ8:AJ5949)</f>
        <v>0</v>
      </c>
      <c r="AK3" s="22"/>
      <c r="AL3" s="22"/>
      <c r="AM3" s="31"/>
      <c r="AN3" s="27">
        <f>SUM(AN8:AN5949)</f>
        <v>0</v>
      </c>
      <c r="AO3" s="28">
        <f>SUM(AO8:AO5949)</f>
        <v>0</v>
      </c>
      <c r="AP3" s="22"/>
      <c r="AQ3" s="22"/>
      <c r="AR3" s="31"/>
      <c r="AS3" s="27">
        <f>SUM(AS8:AS5949)</f>
        <v>0</v>
      </c>
      <c r="AT3" s="28">
        <f>SUM(AT8:AT5949)</f>
        <v>0</v>
      </c>
      <c r="AU3" s="21"/>
      <c r="AV3" s="21"/>
      <c r="AW3" s="30"/>
      <c r="AX3" s="27">
        <f>SUM(AX8:AX5949)</f>
        <v>0</v>
      </c>
      <c r="AY3" s="28">
        <f>SUM(AY8:AY5949)</f>
        <v>0</v>
      </c>
      <c r="AZ3" s="22"/>
      <c r="BA3" s="22"/>
      <c r="BB3" s="31"/>
      <c r="BC3" s="27">
        <f>SUM(BC8:BC5949)</f>
        <v>0</v>
      </c>
      <c r="BD3" s="28">
        <f>SUM(BD8:BD5949)</f>
        <v>0</v>
      </c>
      <c r="BE3" s="22"/>
      <c r="BF3" s="22"/>
      <c r="BG3" s="31"/>
      <c r="BH3" s="27">
        <f>SUM(BH8:BH5949)</f>
        <v>0</v>
      </c>
      <c r="BI3" s="28">
        <f>SUM(BI8:BI5949)</f>
        <v>0</v>
      </c>
      <c r="BJ3" s="22"/>
      <c r="BK3" s="22"/>
      <c r="BL3" s="31"/>
      <c r="BM3" s="27">
        <f>SUM(BM8:BM5949)</f>
        <v>0</v>
      </c>
      <c r="BN3" s="28">
        <f>SUM(BN8:BN5949)</f>
        <v>0</v>
      </c>
      <c r="BO3" s="21"/>
      <c r="BP3" s="21"/>
      <c r="BQ3" s="30"/>
      <c r="BR3" s="27">
        <f>SUM(BR8:BR5949)</f>
        <v>0</v>
      </c>
      <c r="BS3" s="28">
        <f>SUM(BS8:BS5949)</f>
        <v>0</v>
      </c>
      <c r="BT3" s="22"/>
      <c r="BU3" s="22"/>
      <c r="BV3" s="31"/>
      <c r="BW3" s="27">
        <f>SUM(BW8:BW5949)</f>
        <v>0</v>
      </c>
      <c r="BX3" s="28">
        <f>SUM(BX8:BX5949)</f>
        <v>0</v>
      </c>
      <c r="BY3" s="22"/>
      <c r="BZ3" s="22"/>
      <c r="CA3" s="31"/>
      <c r="CB3" s="27">
        <f>SUM(CB8:CB5949)</f>
        <v>0</v>
      </c>
      <c r="CC3" s="28">
        <f>SUM(CC8:CC5949)</f>
        <v>0</v>
      </c>
    </row>
    <row r="4" spans="1:81" ht="15.75" customHeight="1" thickBot="1" x14ac:dyDescent="0.3">
      <c r="A4" s="33" t="s">
        <v>49</v>
      </c>
      <c r="B4" s="34" t="s">
        <v>49</v>
      </c>
      <c r="C4" s="35" t="s">
        <v>50</v>
      </c>
      <c r="D4" s="36"/>
      <c r="E4" s="123"/>
      <c r="F4" s="498" t="s">
        <v>51</v>
      </c>
      <c r="G4" s="489" t="str">
        <f>'Project Info'!B10</f>
        <v>New River Valley 9-1-1 ECC</v>
      </c>
      <c r="H4" s="490"/>
      <c r="I4" s="491"/>
      <c r="J4" s="491"/>
      <c r="K4" s="492"/>
      <c r="L4" s="489" t="str">
        <f>'Project Info'!B11</f>
        <v>Blacksburg Police Department ECC</v>
      </c>
      <c r="M4" s="490"/>
      <c r="N4" s="491"/>
      <c r="O4" s="491"/>
      <c r="P4" s="492"/>
      <c r="Q4" s="489" t="str">
        <f>'Project Info'!B12</f>
        <v>Virginia Tech Police Department ECC</v>
      </c>
      <c r="R4" s="490"/>
      <c r="S4" s="491"/>
      <c r="T4" s="491"/>
      <c r="U4" s="492"/>
      <c r="V4" s="489" t="str">
        <f>'Project Info'!B13</f>
        <v>Site 4 Name Entered on Project Info Sheet</v>
      </c>
      <c r="W4" s="490"/>
      <c r="X4" s="491"/>
      <c r="Y4" s="491"/>
      <c r="Z4" s="492"/>
      <c r="AA4" s="489" t="str">
        <f>'Project Info'!B14</f>
        <v>Site 5 Name Entered on Project Info Sheet</v>
      </c>
      <c r="AB4" s="490"/>
      <c r="AC4" s="491"/>
      <c r="AD4" s="491"/>
      <c r="AE4" s="492"/>
      <c r="AF4" s="489" t="str">
        <f>'Project Info'!B15</f>
        <v>Site 6 Name Entered on Project Info Sheet</v>
      </c>
      <c r="AG4" s="490"/>
      <c r="AH4" s="491"/>
      <c r="AI4" s="491"/>
      <c r="AJ4" s="492"/>
      <c r="AK4" s="489" t="str">
        <f>'Project Info'!B16</f>
        <v>Site 7 Name Entered on Project Info Sheet</v>
      </c>
      <c r="AL4" s="490"/>
      <c r="AM4" s="491"/>
      <c r="AN4" s="491"/>
      <c r="AO4" s="492"/>
      <c r="AP4" s="489" t="str">
        <f>'Project Info'!B17</f>
        <v>Site 8 Name Entered on Project Info Sheet</v>
      </c>
      <c r="AQ4" s="490"/>
      <c r="AR4" s="491"/>
      <c r="AS4" s="491"/>
      <c r="AT4" s="492"/>
      <c r="AU4" s="489" t="str">
        <f>'Project Info'!B18</f>
        <v>Site 9 Name Entered on Project Info Sheet</v>
      </c>
      <c r="AV4" s="490"/>
      <c r="AW4" s="491"/>
      <c r="AX4" s="491"/>
      <c r="AY4" s="492"/>
      <c r="AZ4" s="489" t="str">
        <f>'Project Info'!B19</f>
        <v>Site 10 Name Entered on Project Info Sheet</v>
      </c>
      <c r="BA4" s="490"/>
      <c r="BB4" s="491"/>
      <c r="BC4" s="491"/>
      <c r="BD4" s="492"/>
      <c r="BE4" s="489" t="str">
        <f>'Project Info'!B20</f>
        <v>Site 11 Name Entered on Project Info Sheet</v>
      </c>
      <c r="BF4" s="490"/>
      <c r="BG4" s="491"/>
      <c r="BH4" s="491"/>
      <c r="BI4" s="492"/>
      <c r="BJ4" s="489" t="str">
        <f>'Project Info'!B21</f>
        <v>Site 12 Name Entered on Project Info Sheet</v>
      </c>
      <c r="BK4" s="490"/>
      <c r="BL4" s="491"/>
      <c r="BM4" s="491"/>
      <c r="BN4" s="492"/>
      <c r="BO4" s="489" t="str">
        <f>'Project Info'!B22</f>
        <v>Site 13 Name Entered on Project Info Sheet</v>
      </c>
      <c r="BP4" s="490"/>
      <c r="BQ4" s="491"/>
      <c r="BR4" s="491"/>
      <c r="BS4" s="492"/>
      <c r="BT4" s="489" t="str">
        <f>'Project Info'!B23</f>
        <v>Site 14 Name Entered on Project Info Sheet</v>
      </c>
      <c r="BU4" s="490"/>
      <c r="BV4" s="491"/>
      <c r="BW4" s="491"/>
      <c r="BX4" s="492"/>
      <c r="BY4" s="489" t="str">
        <f>'Project Info'!B24</f>
        <v>Site 15 Name Entered on Project Info Sheet</v>
      </c>
      <c r="BZ4" s="490"/>
      <c r="CA4" s="490"/>
      <c r="CB4" s="490"/>
      <c r="CC4" s="493"/>
    </row>
    <row r="5" spans="1:81" ht="15" thickBot="1" x14ac:dyDescent="0.25">
      <c r="A5" s="38" t="s">
        <v>52</v>
      </c>
      <c r="B5" s="39" t="s">
        <v>53</v>
      </c>
      <c r="C5" s="40" t="s">
        <v>54</v>
      </c>
      <c r="D5" s="41"/>
      <c r="E5" s="41"/>
      <c r="F5" s="499"/>
      <c r="G5" s="43" t="s">
        <v>52</v>
      </c>
      <c r="H5" s="34" t="s">
        <v>53</v>
      </c>
      <c r="I5" s="44" t="s">
        <v>56</v>
      </c>
      <c r="J5" s="45" t="s">
        <v>57</v>
      </c>
      <c r="K5" s="46" t="s">
        <v>58</v>
      </c>
      <c r="L5" s="43" t="s">
        <v>52</v>
      </c>
      <c r="M5" s="34" t="s">
        <v>53</v>
      </c>
      <c r="N5" s="44" t="s">
        <v>56</v>
      </c>
      <c r="O5" s="45" t="s">
        <v>57</v>
      </c>
      <c r="P5" s="46" t="s">
        <v>58</v>
      </c>
      <c r="Q5" s="43" t="s">
        <v>52</v>
      </c>
      <c r="R5" s="34" t="s">
        <v>53</v>
      </c>
      <c r="S5" s="44" t="s">
        <v>56</v>
      </c>
      <c r="T5" s="45" t="s">
        <v>57</v>
      </c>
      <c r="U5" s="46" t="s">
        <v>58</v>
      </c>
      <c r="V5" s="43" t="s">
        <v>52</v>
      </c>
      <c r="W5" s="34" t="s">
        <v>53</v>
      </c>
      <c r="X5" s="44" t="s">
        <v>56</v>
      </c>
      <c r="Y5" s="45" t="s">
        <v>57</v>
      </c>
      <c r="Z5" s="46" t="s">
        <v>58</v>
      </c>
      <c r="AA5" s="43" t="s">
        <v>52</v>
      </c>
      <c r="AB5" s="34" t="s">
        <v>53</v>
      </c>
      <c r="AC5" s="44" t="s">
        <v>56</v>
      </c>
      <c r="AD5" s="45" t="s">
        <v>57</v>
      </c>
      <c r="AE5" s="46" t="s">
        <v>58</v>
      </c>
      <c r="AF5" s="43" t="s">
        <v>52</v>
      </c>
      <c r="AG5" s="34" t="s">
        <v>53</v>
      </c>
      <c r="AH5" s="44" t="s">
        <v>56</v>
      </c>
      <c r="AI5" s="45" t="s">
        <v>57</v>
      </c>
      <c r="AJ5" s="46" t="s">
        <v>58</v>
      </c>
      <c r="AK5" s="43" t="s">
        <v>52</v>
      </c>
      <c r="AL5" s="34" t="s">
        <v>53</v>
      </c>
      <c r="AM5" s="44" t="s">
        <v>56</v>
      </c>
      <c r="AN5" s="45" t="s">
        <v>57</v>
      </c>
      <c r="AO5" s="46" t="s">
        <v>58</v>
      </c>
      <c r="AP5" s="43" t="s">
        <v>52</v>
      </c>
      <c r="AQ5" s="34" t="s">
        <v>53</v>
      </c>
      <c r="AR5" s="44" t="s">
        <v>56</v>
      </c>
      <c r="AS5" s="45" t="s">
        <v>57</v>
      </c>
      <c r="AT5" s="46" t="s">
        <v>58</v>
      </c>
      <c r="AU5" s="43" t="s">
        <v>52</v>
      </c>
      <c r="AV5" s="34" t="s">
        <v>53</v>
      </c>
      <c r="AW5" s="44" t="s">
        <v>56</v>
      </c>
      <c r="AX5" s="45" t="s">
        <v>57</v>
      </c>
      <c r="AY5" s="46" t="s">
        <v>58</v>
      </c>
      <c r="AZ5" s="43" t="s">
        <v>52</v>
      </c>
      <c r="BA5" s="34" t="s">
        <v>53</v>
      </c>
      <c r="BB5" s="44" t="s">
        <v>56</v>
      </c>
      <c r="BC5" s="45" t="s">
        <v>57</v>
      </c>
      <c r="BD5" s="46" t="s">
        <v>58</v>
      </c>
      <c r="BE5" s="43" t="s">
        <v>52</v>
      </c>
      <c r="BF5" s="34" t="s">
        <v>53</v>
      </c>
      <c r="BG5" s="44" t="s">
        <v>56</v>
      </c>
      <c r="BH5" s="45" t="s">
        <v>57</v>
      </c>
      <c r="BI5" s="46" t="s">
        <v>58</v>
      </c>
      <c r="BJ5" s="43" t="s">
        <v>52</v>
      </c>
      <c r="BK5" s="34" t="s">
        <v>53</v>
      </c>
      <c r="BL5" s="44" t="s">
        <v>56</v>
      </c>
      <c r="BM5" s="45" t="s">
        <v>57</v>
      </c>
      <c r="BN5" s="46" t="s">
        <v>58</v>
      </c>
      <c r="BO5" s="43" t="s">
        <v>52</v>
      </c>
      <c r="BP5" s="34" t="s">
        <v>53</v>
      </c>
      <c r="BQ5" s="44" t="s">
        <v>56</v>
      </c>
      <c r="BR5" s="45" t="s">
        <v>57</v>
      </c>
      <c r="BS5" s="46" t="s">
        <v>58</v>
      </c>
      <c r="BT5" s="43" t="s">
        <v>52</v>
      </c>
      <c r="BU5" s="34" t="s">
        <v>53</v>
      </c>
      <c r="BV5" s="44" t="s">
        <v>56</v>
      </c>
      <c r="BW5" s="45" t="s">
        <v>57</v>
      </c>
      <c r="BX5" s="46" t="s">
        <v>58</v>
      </c>
      <c r="BY5" s="43" t="s">
        <v>52</v>
      </c>
      <c r="BZ5" s="34" t="s">
        <v>53</v>
      </c>
      <c r="CA5" s="44" t="s">
        <v>56</v>
      </c>
      <c r="CB5" s="45" t="s">
        <v>57</v>
      </c>
      <c r="CC5" s="46" t="s">
        <v>58</v>
      </c>
    </row>
    <row r="6" spans="1:81" s="99" customFormat="1" ht="15.6" customHeight="1" x14ac:dyDescent="0.2">
      <c r="A6" s="109"/>
      <c r="B6" s="110"/>
      <c r="C6" s="111"/>
      <c r="D6" s="92" t="s">
        <v>27</v>
      </c>
      <c r="E6" s="221" t="s">
        <v>28</v>
      </c>
      <c r="F6" s="227"/>
      <c r="G6" s="55"/>
      <c r="H6" s="56"/>
      <c r="I6" s="53"/>
      <c r="J6" s="56"/>
      <c r="K6" s="57"/>
      <c r="L6" s="55"/>
      <c r="M6" s="56"/>
      <c r="N6" s="53"/>
      <c r="O6" s="56"/>
      <c r="P6" s="57"/>
      <c r="Q6" s="55"/>
      <c r="R6" s="56"/>
      <c r="S6" s="53"/>
      <c r="T6" s="56"/>
      <c r="U6" s="57"/>
      <c r="V6" s="55"/>
      <c r="W6" s="56"/>
      <c r="X6" s="53"/>
      <c r="Y6" s="56"/>
      <c r="Z6" s="57"/>
      <c r="AA6" s="55"/>
      <c r="AB6" s="56"/>
      <c r="AC6" s="53"/>
      <c r="AD6" s="56"/>
      <c r="AE6" s="57"/>
      <c r="AF6" s="55"/>
      <c r="AG6" s="56"/>
      <c r="AH6" s="53"/>
      <c r="AI6" s="56"/>
      <c r="AJ6" s="57"/>
      <c r="AK6" s="55"/>
      <c r="AL6" s="56"/>
      <c r="AM6" s="53"/>
      <c r="AN6" s="56"/>
      <c r="AO6" s="57"/>
      <c r="AP6" s="55"/>
      <c r="AQ6" s="56"/>
      <c r="AR6" s="53"/>
      <c r="AS6" s="56"/>
      <c r="AT6" s="57"/>
      <c r="AU6" s="51"/>
      <c r="AV6" s="52"/>
      <c r="AW6" s="53"/>
      <c r="AX6" s="52"/>
      <c r="AY6" s="54"/>
      <c r="AZ6" s="55"/>
      <c r="BA6" s="56"/>
      <c r="BB6" s="53"/>
      <c r="BC6" s="56"/>
      <c r="BD6" s="57"/>
      <c r="BE6" s="55"/>
      <c r="BF6" s="56"/>
      <c r="BG6" s="53"/>
      <c r="BH6" s="56"/>
      <c r="BI6" s="57"/>
      <c r="BJ6" s="55"/>
      <c r="BK6" s="56"/>
      <c r="BL6" s="53"/>
      <c r="BM6" s="56"/>
      <c r="BN6" s="57"/>
      <c r="BO6" s="51"/>
      <c r="BP6" s="52"/>
      <c r="BQ6" s="53"/>
      <c r="BR6" s="52"/>
      <c r="BS6" s="54"/>
      <c r="BT6" s="55"/>
      <c r="BU6" s="56"/>
      <c r="BV6" s="53"/>
      <c r="BW6" s="56"/>
      <c r="BX6" s="57"/>
      <c r="BY6" s="55"/>
      <c r="BZ6" s="56"/>
      <c r="CA6" s="53"/>
      <c r="CB6" s="56"/>
      <c r="CC6" s="57"/>
    </row>
    <row r="7" spans="1:81" ht="15.6" customHeight="1" x14ac:dyDescent="0.25">
      <c r="A7" s="112"/>
      <c r="B7" s="113"/>
      <c r="C7" s="91"/>
      <c r="D7" s="50" t="s">
        <v>294</v>
      </c>
      <c r="E7" s="200" t="s">
        <v>295</v>
      </c>
      <c r="F7" s="229"/>
      <c r="G7" s="55"/>
      <c r="H7" s="56"/>
      <c r="I7" s="53"/>
      <c r="J7" s="70"/>
      <c r="K7" s="71"/>
      <c r="L7" s="55"/>
      <c r="M7" s="56"/>
      <c r="N7" s="53"/>
      <c r="O7" s="70"/>
      <c r="P7" s="71"/>
      <c r="Q7" s="55"/>
      <c r="R7" s="56"/>
      <c r="S7" s="53"/>
      <c r="T7" s="70"/>
      <c r="U7" s="71"/>
      <c r="V7" s="55"/>
      <c r="W7" s="56"/>
      <c r="X7" s="53"/>
      <c r="Y7" s="70"/>
      <c r="Z7" s="71"/>
      <c r="AA7" s="55"/>
      <c r="AB7" s="56"/>
      <c r="AC7" s="53"/>
      <c r="AD7" s="70"/>
      <c r="AE7" s="71"/>
      <c r="AF7" s="55"/>
      <c r="AG7" s="56"/>
      <c r="AH7" s="53"/>
      <c r="AI7" s="70"/>
      <c r="AJ7" s="71"/>
      <c r="AK7" s="55"/>
      <c r="AL7" s="56"/>
      <c r="AM7" s="53"/>
      <c r="AN7" s="70"/>
      <c r="AO7" s="71"/>
      <c r="AP7" s="55"/>
      <c r="AQ7" s="56"/>
      <c r="AR7" s="53"/>
      <c r="AS7" s="70"/>
      <c r="AT7" s="71"/>
      <c r="AU7" s="55"/>
      <c r="AV7" s="56"/>
      <c r="AW7" s="53"/>
      <c r="AX7" s="70"/>
      <c r="AY7" s="71"/>
      <c r="AZ7" s="55"/>
      <c r="BA7" s="56"/>
      <c r="BB7" s="53"/>
      <c r="BC7" s="70"/>
      <c r="BD7" s="71"/>
      <c r="BE7" s="55"/>
      <c r="BF7" s="56"/>
      <c r="BG7" s="53"/>
      <c r="BH7" s="70"/>
      <c r="BI7" s="71"/>
      <c r="BJ7" s="55"/>
      <c r="BK7" s="56"/>
      <c r="BL7" s="53"/>
      <c r="BM7" s="70"/>
      <c r="BN7" s="71"/>
      <c r="BO7" s="55"/>
      <c r="BP7" s="56"/>
      <c r="BQ7" s="53"/>
      <c r="BR7" s="70"/>
      <c r="BS7" s="71"/>
      <c r="BT7" s="55"/>
      <c r="BU7" s="56"/>
      <c r="BV7" s="53"/>
      <c r="BW7" s="70"/>
      <c r="BX7" s="71"/>
      <c r="BY7" s="55"/>
      <c r="BZ7" s="56"/>
      <c r="CA7" s="53"/>
      <c r="CB7" s="70"/>
      <c r="CC7" s="71"/>
    </row>
    <row r="8" spans="1:81" ht="15.6" customHeight="1" x14ac:dyDescent="0.2">
      <c r="A8" s="59">
        <f>SUMIF($I$5:$GU$5,"QTY*Equipment",$I8:$GU8)</f>
        <v>0</v>
      </c>
      <c r="B8" s="60">
        <f>SUMIF($J$5:$GU$5,"QTY*Install",$J8:$GU8)</f>
        <v>0</v>
      </c>
      <c r="C8" s="61"/>
      <c r="D8" s="62" t="s">
        <v>296</v>
      </c>
      <c r="E8" s="294" t="s">
        <v>297</v>
      </c>
      <c r="F8" s="228"/>
      <c r="G8" s="87"/>
      <c r="H8" s="88"/>
      <c r="I8" s="65"/>
      <c r="J8" s="66">
        <f>I8*G8</f>
        <v>0</v>
      </c>
      <c r="K8" s="67">
        <f>I8*H8</f>
        <v>0</v>
      </c>
      <c r="L8" s="87"/>
      <c r="M8" s="88"/>
      <c r="N8" s="65"/>
      <c r="O8" s="66">
        <f>N8*L8</f>
        <v>0</v>
      </c>
      <c r="P8" s="67">
        <f>N8*M8</f>
        <v>0</v>
      </c>
      <c r="Q8" s="87"/>
      <c r="R8" s="88"/>
      <c r="S8" s="65"/>
      <c r="T8" s="66">
        <f>S8*Q8</f>
        <v>0</v>
      </c>
      <c r="U8" s="67">
        <f>S8*R8</f>
        <v>0</v>
      </c>
      <c r="V8" s="87"/>
      <c r="W8" s="88"/>
      <c r="X8" s="65"/>
      <c r="Y8" s="66">
        <f>X8*V8</f>
        <v>0</v>
      </c>
      <c r="Z8" s="67">
        <f>X8*W8</f>
        <v>0</v>
      </c>
      <c r="AA8" s="87"/>
      <c r="AB8" s="88"/>
      <c r="AC8" s="65"/>
      <c r="AD8" s="66">
        <f>AC8*AA8</f>
        <v>0</v>
      </c>
      <c r="AE8" s="67">
        <f>AC8*AB8</f>
        <v>0</v>
      </c>
      <c r="AF8" s="87"/>
      <c r="AG8" s="88"/>
      <c r="AH8" s="65"/>
      <c r="AI8" s="66">
        <f>AH8*AF8</f>
        <v>0</v>
      </c>
      <c r="AJ8" s="67">
        <f>AH8*AG8</f>
        <v>0</v>
      </c>
      <c r="AK8" s="87"/>
      <c r="AL8" s="88"/>
      <c r="AM8" s="65"/>
      <c r="AN8" s="66">
        <f>AM8*AK8</f>
        <v>0</v>
      </c>
      <c r="AO8" s="67">
        <f>AM8*AL8</f>
        <v>0</v>
      </c>
      <c r="AP8" s="87"/>
      <c r="AQ8" s="88"/>
      <c r="AR8" s="65"/>
      <c r="AS8" s="66">
        <f>AR8*AP8</f>
        <v>0</v>
      </c>
      <c r="AT8" s="67">
        <f>AR8*AQ8</f>
        <v>0</v>
      </c>
      <c r="AU8" s="87"/>
      <c r="AV8" s="88"/>
      <c r="AW8" s="65"/>
      <c r="AX8" s="66">
        <f>AW8*AU8</f>
        <v>0</v>
      </c>
      <c r="AY8" s="67">
        <f>AW8*AV8</f>
        <v>0</v>
      </c>
      <c r="AZ8" s="87"/>
      <c r="BA8" s="88"/>
      <c r="BB8" s="65"/>
      <c r="BC8" s="66">
        <f>BB8*AZ8</f>
        <v>0</v>
      </c>
      <c r="BD8" s="67">
        <f>BB8*BA8</f>
        <v>0</v>
      </c>
      <c r="BE8" s="87"/>
      <c r="BF8" s="88"/>
      <c r="BG8" s="65"/>
      <c r="BH8" s="66">
        <f>BG8*BE8</f>
        <v>0</v>
      </c>
      <c r="BI8" s="67">
        <f>BG8*BF8</f>
        <v>0</v>
      </c>
      <c r="BJ8" s="87"/>
      <c r="BK8" s="88"/>
      <c r="BL8" s="65"/>
      <c r="BM8" s="66">
        <f>BL8*BJ8</f>
        <v>0</v>
      </c>
      <c r="BN8" s="67">
        <f>BL8*BK8</f>
        <v>0</v>
      </c>
      <c r="BO8" s="87"/>
      <c r="BP8" s="88"/>
      <c r="BQ8" s="65"/>
      <c r="BR8" s="66">
        <f>BQ8*BO8</f>
        <v>0</v>
      </c>
      <c r="BS8" s="67">
        <f>BQ8*BP8</f>
        <v>0</v>
      </c>
      <c r="BT8" s="87"/>
      <c r="BU8" s="88"/>
      <c r="BV8" s="65"/>
      <c r="BW8" s="66">
        <f>BV8*BT8</f>
        <v>0</v>
      </c>
      <c r="BX8" s="67">
        <f>BV8*BU8</f>
        <v>0</v>
      </c>
      <c r="BY8" s="87"/>
      <c r="BZ8" s="88"/>
      <c r="CA8" s="65"/>
      <c r="CB8" s="66">
        <f>CA8*BY8</f>
        <v>0</v>
      </c>
      <c r="CC8" s="67">
        <f>CA8*BZ8</f>
        <v>0</v>
      </c>
    </row>
    <row r="9" spans="1:81" ht="15.6" customHeight="1" x14ac:dyDescent="0.2">
      <c r="A9" s="59">
        <f t="shared" ref="A9:A17" si="0">SUMIF($I$5:$GU$5,"QTY*Equipment",$I9:$GU9)</f>
        <v>0</v>
      </c>
      <c r="B9" s="60">
        <f t="shared" ref="B9:B17" si="1">SUMIF($J$5:$GU$5,"QTY*Install",$J9:$GU9)</f>
        <v>0</v>
      </c>
      <c r="C9" s="61"/>
      <c r="D9" s="62" t="s">
        <v>298</v>
      </c>
      <c r="E9" s="294" t="s">
        <v>299</v>
      </c>
      <c r="F9" s="228"/>
      <c r="G9" s="87"/>
      <c r="H9" s="88"/>
      <c r="I9" s="65"/>
      <c r="J9" s="66">
        <f t="shared" ref="J9:J11" si="2">I9*G9</f>
        <v>0</v>
      </c>
      <c r="K9" s="67">
        <f t="shared" ref="K9:K11" si="3">I9*H9</f>
        <v>0</v>
      </c>
      <c r="L9" s="87"/>
      <c r="M9" s="88"/>
      <c r="N9" s="65"/>
      <c r="O9" s="66">
        <f t="shared" ref="O9:O17" si="4">N9*L9</f>
        <v>0</v>
      </c>
      <c r="P9" s="67">
        <f t="shared" ref="P9:P17" si="5">N9*M9</f>
        <v>0</v>
      </c>
      <c r="Q9" s="87"/>
      <c r="R9" s="88"/>
      <c r="S9" s="65"/>
      <c r="T9" s="66">
        <f t="shared" ref="T9:T17" si="6">S9*Q9</f>
        <v>0</v>
      </c>
      <c r="U9" s="67">
        <f t="shared" ref="U9:U17" si="7">S9*R9</f>
        <v>0</v>
      </c>
      <c r="V9" s="87"/>
      <c r="W9" s="88"/>
      <c r="X9" s="65"/>
      <c r="Y9" s="66">
        <f t="shared" ref="Y9:Y17" si="8">X9*V9</f>
        <v>0</v>
      </c>
      <c r="Z9" s="67">
        <f t="shared" ref="Z9:Z17" si="9">X9*W9</f>
        <v>0</v>
      </c>
      <c r="AA9" s="87"/>
      <c r="AB9" s="88"/>
      <c r="AC9" s="65"/>
      <c r="AD9" s="66">
        <f t="shared" ref="AD9:AD17" si="10">AC9*AA9</f>
        <v>0</v>
      </c>
      <c r="AE9" s="67">
        <f t="shared" ref="AE9:AE17" si="11">AC9*AB9</f>
        <v>0</v>
      </c>
      <c r="AF9" s="87"/>
      <c r="AG9" s="88"/>
      <c r="AH9" s="65"/>
      <c r="AI9" s="66">
        <f t="shared" ref="AI9:AI11" si="12">AH9*AF9</f>
        <v>0</v>
      </c>
      <c r="AJ9" s="67">
        <f t="shared" ref="AJ9:AJ11" si="13">AH9*AG9</f>
        <v>0</v>
      </c>
      <c r="AK9" s="87"/>
      <c r="AL9" s="88"/>
      <c r="AM9" s="65"/>
      <c r="AN9" s="66">
        <f t="shared" ref="AN9:AN11" si="14">AM9*AK9</f>
        <v>0</v>
      </c>
      <c r="AO9" s="67">
        <f t="shared" ref="AO9:AO11" si="15">AM9*AL9</f>
        <v>0</v>
      </c>
      <c r="AP9" s="87"/>
      <c r="AQ9" s="88"/>
      <c r="AR9" s="65"/>
      <c r="AS9" s="66">
        <f t="shared" ref="AS9:AS11" si="16">AR9*AP9</f>
        <v>0</v>
      </c>
      <c r="AT9" s="67">
        <f t="shared" ref="AT9:AT11" si="17">AR9*AQ9</f>
        <v>0</v>
      </c>
      <c r="AU9" s="87"/>
      <c r="AV9" s="88"/>
      <c r="AW9" s="65"/>
      <c r="AX9" s="66">
        <f t="shared" ref="AX9:AX11" si="18">AW9*AU9</f>
        <v>0</v>
      </c>
      <c r="AY9" s="67">
        <f t="shared" ref="AY9:AY11" si="19">AW9*AV9</f>
        <v>0</v>
      </c>
      <c r="AZ9" s="87"/>
      <c r="BA9" s="88"/>
      <c r="BB9" s="65"/>
      <c r="BC9" s="66">
        <f t="shared" ref="BC9:BC11" si="20">BB9*AZ9</f>
        <v>0</v>
      </c>
      <c r="BD9" s="67">
        <f t="shared" ref="BD9:BD11" si="21">BB9*BA9</f>
        <v>0</v>
      </c>
      <c r="BE9" s="87"/>
      <c r="BF9" s="88"/>
      <c r="BG9" s="65"/>
      <c r="BH9" s="66">
        <f t="shared" ref="BH9:BH11" si="22">BG9*BE9</f>
        <v>0</v>
      </c>
      <c r="BI9" s="67">
        <f t="shared" ref="BI9:BI11" si="23">BG9*BF9</f>
        <v>0</v>
      </c>
      <c r="BJ9" s="87"/>
      <c r="BK9" s="88"/>
      <c r="BL9" s="65"/>
      <c r="BM9" s="66">
        <f t="shared" ref="BM9:BM11" si="24">BL9*BJ9</f>
        <v>0</v>
      </c>
      <c r="BN9" s="67">
        <f t="shared" ref="BN9:BN11" si="25">BL9*BK9</f>
        <v>0</v>
      </c>
      <c r="BO9" s="87"/>
      <c r="BP9" s="88"/>
      <c r="BQ9" s="65"/>
      <c r="BR9" s="66">
        <f t="shared" ref="BR9:BR11" si="26">BQ9*BO9</f>
        <v>0</v>
      </c>
      <c r="BS9" s="67">
        <f t="shared" ref="BS9:BS11" si="27">BQ9*BP9</f>
        <v>0</v>
      </c>
      <c r="BT9" s="87"/>
      <c r="BU9" s="88"/>
      <c r="BV9" s="65"/>
      <c r="BW9" s="66">
        <f t="shared" ref="BW9:BW11" si="28">BV9*BT9</f>
        <v>0</v>
      </c>
      <c r="BX9" s="67">
        <f t="shared" ref="BX9:BX11" si="29">BV9*BU9</f>
        <v>0</v>
      </c>
      <c r="BY9" s="87"/>
      <c r="BZ9" s="88"/>
      <c r="CA9" s="65"/>
      <c r="CB9" s="66">
        <f t="shared" ref="CB9:CB11" si="30">CA9*BY9</f>
        <v>0</v>
      </c>
      <c r="CC9" s="67">
        <f t="shared" ref="CC9:CC11" si="31">CA9*BZ9</f>
        <v>0</v>
      </c>
    </row>
    <row r="10" spans="1:81" ht="15.6" customHeight="1" x14ac:dyDescent="0.2">
      <c r="A10" s="59">
        <f t="shared" si="0"/>
        <v>0</v>
      </c>
      <c r="B10" s="60">
        <f t="shared" si="1"/>
        <v>0</v>
      </c>
      <c r="C10" s="61"/>
      <c r="D10" s="62" t="s">
        <v>300</v>
      </c>
      <c r="E10" s="428" t="s">
        <v>301</v>
      </c>
      <c r="F10" s="228"/>
      <c r="G10" s="87"/>
      <c r="H10" s="88"/>
      <c r="I10" s="65"/>
      <c r="J10" s="66">
        <f t="shared" si="2"/>
        <v>0</v>
      </c>
      <c r="K10" s="67">
        <f t="shared" si="3"/>
        <v>0</v>
      </c>
      <c r="L10" s="87"/>
      <c r="M10" s="88"/>
      <c r="N10" s="65"/>
      <c r="O10" s="66">
        <f t="shared" si="4"/>
        <v>0</v>
      </c>
      <c r="P10" s="67">
        <f t="shared" si="5"/>
        <v>0</v>
      </c>
      <c r="Q10" s="87"/>
      <c r="R10" s="88"/>
      <c r="S10" s="65"/>
      <c r="T10" s="66">
        <f t="shared" si="6"/>
        <v>0</v>
      </c>
      <c r="U10" s="67">
        <f t="shared" si="7"/>
        <v>0</v>
      </c>
      <c r="V10" s="87"/>
      <c r="W10" s="88"/>
      <c r="X10" s="65"/>
      <c r="Y10" s="66">
        <f t="shared" si="8"/>
        <v>0</v>
      </c>
      <c r="Z10" s="67">
        <f t="shared" si="9"/>
        <v>0</v>
      </c>
      <c r="AA10" s="87"/>
      <c r="AB10" s="88"/>
      <c r="AC10" s="65"/>
      <c r="AD10" s="66">
        <f t="shared" si="10"/>
        <v>0</v>
      </c>
      <c r="AE10" s="67">
        <f t="shared" si="11"/>
        <v>0</v>
      </c>
      <c r="AF10" s="87"/>
      <c r="AG10" s="88"/>
      <c r="AH10" s="65"/>
      <c r="AI10" s="66">
        <f t="shared" si="12"/>
        <v>0</v>
      </c>
      <c r="AJ10" s="67">
        <f t="shared" si="13"/>
        <v>0</v>
      </c>
      <c r="AK10" s="87"/>
      <c r="AL10" s="88"/>
      <c r="AM10" s="65"/>
      <c r="AN10" s="66">
        <f t="shared" si="14"/>
        <v>0</v>
      </c>
      <c r="AO10" s="67">
        <f t="shared" si="15"/>
        <v>0</v>
      </c>
      <c r="AP10" s="87"/>
      <c r="AQ10" s="88"/>
      <c r="AR10" s="65"/>
      <c r="AS10" s="66">
        <f t="shared" si="16"/>
        <v>0</v>
      </c>
      <c r="AT10" s="67">
        <f t="shared" si="17"/>
        <v>0</v>
      </c>
      <c r="AU10" s="87"/>
      <c r="AV10" s="88"/>
      <c r="AW10" s="65"/>
      <c r="AX10" s="66">
        <f t="shared" si="18"/>
        <v>0</v>
      </c>
      <c r="AY10" s="67">
        <f t="shared" si="19"/>
        <v>0</v>
      </c>
      <c r="AZ10" s="87"/>
      <c r="BA10" s="88"/>
      <c r="BB10" s="65"/>
      <c r="BC10" s="66">
        <f t="shared" si="20"/>
        <v>0</v>
      </c>
      <c r="BD10" s="67">
        <f t="shared" si="21"/>
        <v>0</v>
      </c>
      <c r="BE10" s="87"/>
      <c r="BF10" s="88"/>
      <c r="BG10" s="65"/>
      <c r="BH10" s="66">
        <f t="shared" si="22"/>
        <v>0</v>
      </c>
      <c r="BI10" s="67">
        <f t="shared" si="23"/>
        <v>0</v>
      </c>
      <c r="BJ10" s="87"/>
      <c r="BK10" s="88"/>
      <c r="BL10" s="65"/>
      <c r="BM10" s="66">
        <f t="shared" si="24"/>
        <v>0</v>
      </c>
      <c r="BN10" s="67">
        <f t="shared" si="25"/>
        <v>0</v>
      </c>
      <c r="BO10" s="87"/>
      <c r="BP10" s="88"/>
      <c r="BQ10" s="65"/>
      <c r="BR10" s="66">
        <f t="shared" si="26"/>
        <v>0</v>
      </c>
      <c r="BS10" s="67">
        <f t="shared" si="27"/>
        <v>0</v>
      </c>
      <c r="BT10" s="87"/>
      <c r="BU10" s="88"/>
      <c r="BV10" s="65"/>
      <c r="BW10" s="66">
        <f t="shared" si="28"/>
        <v>0</v>
      </c>
      <c r="BX10" s="67">
        <f t="shared" si="29"/>
        <v>0</v>
      </c>
      <c r="BY10" s="87"/>
      <c r="BZ10" s="88"/>
      <c r="CA10" s="65"/>
      <c r="CB10" s="66">
        <f t="shared" si="30"/>
        <v>0</v>
      </c>
      <c r="CC10" s="67">
        <f t="shared" si="31"/>
        <v>0</v>
      </c>
    </row>
    <row r="11" spans="1:81" ht="15.6" customHeight="1" x14ac:dyDescent="0.2">
      <c r="A11" s="59">
        <f t="shared" si="0"/>
        <v>0</v>
      </c>
      <c r="B11" s="60">
        <f t="shared" si="1"/>
        <v>0</v>
      </c>
      <c r="C11" s="61"/>
      <c r="D11" s="62" t="s">
        <v>302</v>
      </c>
      <c r="E11" s="294" t="s">
        <v>303</v>
      </c>
      <c r="F11" s="228"/>
      <c r="G11" s="87"/>
      <c r="H11" s="88"/>
      <c r="I11" s="65"/>
      <c r="J11" s="66">
        <f t="shared" si="2"/>
        <v>0</v>
      </c>
      <c r="K11" s="67">
        <f t="shared" si="3"/>
        <v>0</v>
      </c>
      <c r="L11" s="87"/>
      <c r="M11" s="88"/>
      <c r="N11" s="65"/>
      <c r="O11" s="66">
        <f t="shared" si="4"/>
        <v>0</v>
      </c>
      <c r="P11" s="67">
        <f t="shared" si="5"/>
        <v>0</v>
      </c>
      <c r="Q11" s="87"/>
      <c r="R11" s="88"/>
      <c r="S11" s="65"/>
      <c r="T11" s="66">
        <f t="shared" si="6"/>
        <v>0</v>
      </c>
      <c r="U11" s="67">
        <f t="shared" si="7"/>
        <v>0</v>
      </c>
      <c r="V11" s="87"/>
      <c r="W11" s="88"/>
      <c r="X11" s="65"/>
      <c r="Y11" s="66">
        <f t="shared" si="8"/>
        <v>0</v>
      </c>
      <c r="Z11" s="67">
        <f t="shared" si="9"/>
        <v>0</v>
      </c>
      <c r="AA11" s="87"/>
      <c r="AB11" s="88"/>
      <c r="AC11" s="65"/>
      <c r="AD11" s="66">
        <f t="shared" si="10"/>
        <v>0</v>
      </c>
      <c r="AE11" s="67">
        <f t="shared" si="11"/>
        <v>0</v>
      </c>
      <c r="AF11" s="87"/>
      <c r="AG11" s="88"/>
      <c r="AH11" s="65"/>
      <c r="AI11" s="66">
        <f t="shared" si="12"/>
        <v>0</v>
      </c>
      <c r="AJ11" s="67">
        <f t="shared" si="13"/>
        <v>0</v>
      </c>
      <c r="AK11" s="87"/>
      <c r="AL11" s="88"/>
      <c r="AM11" s="65"/>
      <c r="AN11" s="66">
        <f t="shared" si="14"/>
        <v>0</v>
      </c>
      <c r="AO11" s="67">
        <f t="shared" si="15"/>
        <v>0</v>
      </c>
      <c r="AP11" s="87"/>
      <c r="AQ11" s="88"/>
      <c r="AR11" s="65"/>
      <c r="AS11" s="66">
        <f t="shared" si="16"/>
        <v>0</v>
      </c>
      <c r="AT11" s="67">
        <f t="shared" si="17"/>
        <v>0</v>
      </c>
      <c r="AU11" s="87"/>
      <c r="AV11" s="88"/>
      <c r="AW11" s="65"/>
      <c r="AX11" s="66">
        <f t="shared" si="18"/>
        <v>0</v>
      </c>
      <c r="AY11" s="67">
        <f t="shared" si="19"/>
        <v>0</v>
      </c>
      <c r="AZ11" s="87"/>
      <c r="BA11" s="88"/>
      <c r="BB11" s="65"/>
      <c r="BC11" s="66">
        <f t="shared" si="20"/>
        <v>0</v>
      </c>
      <c r="BD11" s="67">
        <f t="shared" si="21"/>
        <v>0</v>
      </c>
      <c r="BE11" s="87"/>
      <c r="BF11" s="88"/>
      <c r="BG11" s="65"/>
      <c r="BH11" s="66">
        <f t="shared" si="22"/>
        <v>0</v>
      </c>
      <c r="BI11" s="67">
        <f t="shared" si="23"/>
        <v>0</v>
      </c>
      <c r="BJ11" s="87"/>
      <c r="BK11" s="88"/>
      <c r="BL11" s="65"/>
      <c r="BM11" s="66">
        <f t="shared" si="24"/>
        <v>0</v>
      </c>
      <c r="BN11" s="67">
        <f t="shared" si="25"/>
        <v>0</v>
      </c>
      <c r="BO11" s="87"/>
      <c r="BP11" s="88"/>
      <c r="BQ11" s="65"/>
      <c r="BR11" s="66">
        <f t="shared" si="26"/>
        <v>0</v>
      </c>
      <c r="BS11" s="67">
        <f t="shared" si="27"/>
        <v>0</v>
      </c>
      <c r="BT11" s="87"/>
      <c r="BU11" s="88"/>
      <c r="BV11" s="65"/>
      <c r="BW11" s="66">
        <f t="shared" si="28"/>
        <v>0</v>
      </c>
      <c r="BX11" s="67">
        <f t="shared" si="29"/>
        <v>0</v>
      </c>
      <c r="BY11" s="87"/>
      <c r="BZ11" s="88"/>
      <c r="CA11" s="65"/>
      <c r="CB11" s="66">
        <f t="shared" si="30"/>
        <v>0</v>
      </c>
      <c r="CC11" s="67">
        <f t="shared" si="31"/>
        <v>0</v>
      </c>
    </row>
    <row r="12" spans="1:81" ht="15.6" customHeight="1" x14ac:dyDescent="0.2">
      <c r="A12" s="59">
        <f t="shared" si="0"/>
        <v>0</v>
      </c>
      <c r="B12" s="60">
        <f t="shared" si="1"/>
        <v>0</v>
      </c>
      <c r="C12" s="61"/>
      <c r="D12" s="62" t="s">
        <v>304</v>
      </c>
      <c r="E12" s="428" t="s">
        <v>305</v>
      </c>
      <c r="F12" s="228"/>
      <c r="G12" s="87"/>
      <c r="H12" s="88"/>
      <c r="I12" s="65"/>
      <c r="J12" s="66">
        <f>I12*G12</f>
        <v>0</v>
      </c>
      <c r="K12" s="67">
        <f>I12*H12</f>
        <v>0</v>
      </c>
      <c r="L12" s="87"/>
      <c r="M12" s="88"/>
      <c r="N12" s="65"/>
      <c r="O12" s="66">
        <f>N12*L12</f>
        <v>0</v>
      </c>
      <c r="P12" s="67">
        <f>N12*M12</f>
        <v>0</v>
      </c>
      <c r="Q12" s="87"/>
      <c r="R12" s="88"/>
      <c r="S12" s="65"/>
      <c r="T12" s="66">
        <f>S12*Q12</f>
        <v>0</v>
      </c>
      <c r="U12" s="67">
        <f>S12*R12</f>
        <v>0</v>
      </c>
      <c r="V12" s="87"/>
      <c r="W12" s="88"/>
      <c r="X12" s="65"/>
      <c r="Y12" s="66">
        <f>X12*V12</f>
        <v>0</v>
      </c>
      <c r="Z12" s="67">
        <f>X12*W12</f>
        <v>0</v>
      </c>
      <c r="AA12" s="87"/>
      <c r="AB12" s="88"/>
      <c r="AC12" s="65"/>
      <c r="AD12" s="66">
        <f>AC12*AA12</f>
        <v>0</v>
      </c>
      <c r="AE12" s="67">
        <f>AC12*AB12</f>
        <v>0</v>
      </c>
      <c r="AF12" s="87"/>
      <c r="AG12" s="88"/>
      <c r="AH12" s="65"/>
      <c r="AI12" s="66">
        <f>AH12*AF12</f>
        <v>0</v>
      </c>
      <c r="AJ12" s="67">
        <f>AH12*AG12</f>
        <v>0</v>
      </c>
      <c r="AK12" s="87"/>
      <c r="AL12" s="88"/>
      <c r="AM12" s="65"/>
      <c r="AN12" s="66">
        <f>AM12*AK12</f>
        <v>0</v>
      </c>
      <c r="AO12" s="67">
        <f>AM12*AL12</f>
        <v>0</v>
      </c>
      <c r="AP12" s="87"/>
      <c r="AQ12" s="88"/>
      <c r="AR12" s="65"/>
      <c r="AS12" s="66">
        <f>AR12*AP12</f>
        <v>0</v>
      </c>
      <c r="AT12" s="67">
        <f>AR12*AQ12</f>
        <v>0</v>
      </c>
      <c r="AU12" s="87"/>
      <c r="AV12" s="88"/>
      <c r="AW12" s="65"/>
      <c r="AX12" s="66">
        <f>AW12*AU12</f>
        <v>0</v>
      </c>
      <c r="AY12" s="67">
        <f>AW12*AV12</f>
        <v>0</v>
      </c>
      <c r="AZ12" s="87"/>
      <c r="BA12" s="88"/>
      <c r="BB12" s="65"/>
      <c r="BC12" s="66">
        <f>BB12*AZ12</f>
        <v>0</v>
      </c>
      <c r="BD12" s="67">
        <f>BB12*BA12</f>
        <v>0</v>
      </c>
      <c r="BE12" s="87"/>
      <c r="BF12" s="88"/>
      <c r="BG12" s="65"/>
      <c r="BH12" s="66">
        <f>BG12*BE12</f>
        <v>0</v>
      </c>
      <c r="BI12" s="67">
        <f>BG12*BF12</f>
        <v>0</v>
      </c>
      <c r="BJ12" s="87"/>
      <c r="BK12" s="88"/>
      <c r="BL12" s="65"/>
      <c r="BM12" s="66">
        <f>BL12*BJ12</f>
        <v>0</v>
      </c>
      <c r="BN12" s="67">
        <f>BL12*BK12</f>
        <v>0</v>
      </c>
      <c r="BO12" s="87"/>
      <c r="BP12" s="88"/>
      <c r="BQ12" s="65"/>
      <c r="BR12" s="66">
        <f>BQ12*BO12</f>
        <v>0</v>
      </c>
      <c r="BS12" s="67">
        <f>BQ12*BP12</f>
        <v>0</v>
      </c>
      <c r="BT12" s="87"/>
      <c r="BU12" s="88"/>
      <c r="BV12" s="65"/>
      <c r="BW12" s="66">
        <f>BV12*BT12</f>
        <v>0</v>
      </c>
      <c r="BX12" s="67">
        <f>BV12*BU12</f>
        <v>0</v>
      </c>
      <c r="BY12" s="87"/>
      <c r="BZ12" s="88"/>
      <c r="CA12" s="65"/>
      <c r="CB12" s="66">
        <f>CA12*BY12</f>
        <v>0</v>
      </c>
      <c r="CC12" s="67">
        <f>CA12*BZ12</f>
        <v>0</v>
      </c>
    </row>
    <row r="13" spans="1:81" ht="15.6" customHeight="1" x14ac:dyDescent="0.2">
      <c r="A13" s="59">
        <f t="shared" si="0"/>
        <v>0</v>
      </c>
      <c r="B13" s="60">
        <f t="shared" si="1"/>
        <v>0</v>
      </c>
      <c r="C13" s="61"/>
      <c r="D13" s="62" t="s">
        <v>306</v>
      </c>
      <c r="E13" s="294" t="s">
        <v>307</v>
      </c>
      <c r="F13" s="228"/>
      <c r="G13" s="87"/>
      <c r="H13" s="88"/>
      <c r="I13" s="65"/>
      <c r="J13" s="66">
        <f>I13*G13</f>
        <v>0</v>
      </c>
      <c r="K13" s="67">
        <f>I13*H13</f>
        <v>0</v>
      </c>
      <c r="L13" s="87"/>
      <c r="M13" s="88"/>
      <c r="N13" s="65"/>
      <c r="O13" s="66">
        <f>N13*L13</f>
        <v>0</v>
      </c>
      <c r="P13" s="67">
        <f>N13*M13</f>
        <v>0</v>
      </c>
      <c r="Q13" s="87"/>
      <c r="R13" s="88"/>
      <c r="S13" s="65"/>
      <c r="T13" s="66">
        <f>S13*Q13</f>
        <v>0</v>
      </c>
      <c r="U13" s="67">
        <f>S13*R13</f>
        <v>0</v>
      </c>
      <c r="V13" s="87"/>
      <c r="W13" s="88"/>
      <c r="X13" s="65"/>
      <c r="Y13" s="66">
        <f>X13*V13</f>
        <v>0</v>
      </c>
      <c r="Z13" s="67">
        <f>X13*W13</f>
        <v>0</v>
      </c>
      <c r="AA13" s="87"/>
      <c r="AB13" s="88"/>
      <c r="AC13" s="65"/>
      <c r="AD13" s="66">
        <f>AC13*AA13</f>
        <v>0</v>
      </c>
      <c r="AE13" s="67">
        <f>AC13*AB13</f>
        <v>0</v>
      </c>
      <c r="AF13" s="87"/>
      <c r="AG13" s="88"/>
      <c r="AH13" s="65"/>
      <c r="AI13" s="66">
        <f>AH13*AF13</f>
        <v>0</v>
      </c>
      <c r="AJ13" s="67">
        <f>AH13*AG13</f>
        <v>0</v>
      </c>
      <c r="AK13" s="87"/>
      <c r="AL13" s="88"/>
      <c r="AM13" s="65"/>
      <c r="AN13" s="66">
        <f>AM13*AK13</f>
        <v>0</v>
      </c>
      <c r="AO13" s="67">
        <f>AM13*AL13</f>
        <v>0</v>
      </c>
      <c r="AP13" s="87"/>
      <c r="AQ13" s="88"/>
      <c r="AR13" s="65"/>
      <c r="AS13" s="66">
        <f>AR13*AP13</f>
        <v>0</v>
      </c>
      <c r="AT13" s="67">
        <f>AR13*AQ13</f>
        <v>0</v>
      </c>
      <c r="AU13" s="87"/>
      <c r="AV13" s="88"/>
      <c r="AW13" s="65"/>
      <c r="AX13" s="66">
        <f>AW13*AU13</f>
        <v>0</v>
      </c>
      <c r="AY13" s="67">
        <f>AW13*AV13</f>
        <v>0</v>
      </c>
      <c r="AZ13" s="87"/>
      <c r="BA13" s="88"/>
      <c r="BB13" s="65"/>
      <c r="BC13" s="66">
        <f>BB13*AZ13</f>
        <v>0</v>
      </c>
      <c r="BD13" s="67">
        <f>BB13*BA13</f>
        <v>0</v>
      </c>
      <c r="BE13" s="87"/>
      <c r="BF13" s="88"/>
      <c r="BG13" s="65"/>
      <c r="BH13" s="66">
        <f>BG13*BE13</f>
        <v>0</v>
      </c>
      <c r="BI13" s="67">
        <f>BG13*BF13</f>
        <v>0</v>
      </c>
      <c r="BJ13" s="87"/>
      <c r="BK13" s="88"/>
      <c r="BL13" s="65"/>
      <c r="BM13" s="66">
        <f>BL13*BJ13</f>
        <v>0</v>
      </c>
      <c r="BN13" s="67">
        <f>BL13*BK13</f>
        <v>0</v>
      </c>
      <c r="BO13" s="87"/>
      <c r="BP13" s="88"/>
      <c r="BQ13" s="65"/>
      <c r="BR13" s="66">
        <f>BQ13*BO13</f>
        <v>0</v>
      </c>
      <c r="BS13" s="67">
        <f>BQ13*BP13</f>
        <v>0</v>
      </c>
      <c r="BT13" s="87"/>
      <c r="BU13" s="88"/>
      <c r="BV13" s="65"/>
      <c r="BW13" s="66">
        <f>BV13*BT13</f>
        <v>0</v>
      </c>
      <c r="BX13" s="67">
        <f>BV13*BU13</f>
        <v>0</v>
      </c>
      <c r="BY13" s="87"/>
      <c r="BZ13" s="88"/>
      <c r="CA13" s="65"/>
      <c r="CB13" s="66">
        <f>CA13*BY13</f>
        <v>0</v>
      </c>
      <c r="CC13" s="67">
        <f>CA13*BZ13</f>
        <v>0</v>
      </c>
    </row>
    <row r="14" spans="1:81" ht="15.6" customHeight="1" x14ac:dyDescent="0.2">
      <c r="A14" s="59">
        <f t="shared" si="0"/>
        <v>0</v>
      </c>
      <c r="B14" s="60">
        <f t="shared" si="1"/>
        <v>0</v>
      </c>
      <c r="C14" s="61"/>
      <c r="D14" s="62" t="s">
        <v>308</v>
      </c>
      <c r="E14" s="204"/>
      <c r="F14" s="228"/>
      <c r="G14" s="87"/>
      <c r="H14" s="88"/>
      <c r="I14" s="65"/>
      <c r="J14" s="66">
        <f t="shared" ref="J14" si="32">I14*G14</f>
        <v>0</v>
      </c>
      <c r="K14" s="67">
        <f t="shared" ref="K14" si="33">I14*H14</f>
        <v>0</v>
      </c>
      <c r="L14" s="87"/>
      <c r="M14" s="88"/>
      <c r="N14" s="65"/>
      <c r="O14" s="66">
        <f t="shared" ref="O14" si="34">N14*L14</f>
        <v>0</v>
      </c>
      <c r="P14" s="67">
        <f t="shared" ref="P14" si="35">N14*M14</f>
        <v>0</v>
      </c>
      <c r="Q14" s="87"/>
      <c r="R14" s="88"/>
      <c r="S14" s="65"/>
      <c r="T14" s="66">
        <f t="shared" ref="T14" si="36">S14*Q14</f>
        <v>0</v>
      </c>
      <c r="U14" s="67">
        <f t="shared" ref="U14" si="37">S14*R14</f>
        <v>0</v>
      </c>
      <c r="V14" s="87"/>
      <c r="W14" s="88"/>
      <c r="X14" s="65"/>
      <c r="Y14" s="66">
        <f t="shared" ref="Y14" si="38">X14*V14</f>
        <v>0</v>
      </c>
      <c r="Z14" s="67">
        <f t="shared" ref="Z14" si="39">X14*W14</f>
        <v>0</v>
      </c>
      <c r="AA14" s="87"/>
      <c r="AB14" s="88"/>
      <c r="AC14" s="65"/>
      <c r="AD14" s="66">
        <f t="shared" ref="AD14" si="40">AC14*AA14</f>
        <v>0</v>
      </c>
      <c r="AE14" s="67">
        <f t="shared" ref="AE14" si="41">AC14*AB14</f>
        <v>0</v>
      </c>
      <c r="AF14" s="87"/>
      <c r="AG14" s="88"/>
      <c r="AH14" s="65"/>
      <c r="AI14" s="66">
        <f t="shared" ref="AI14" si="42">AH14*AF14</f>
        <v>0</v>
      </c>
      <c r="AJ14" s="67">
        <f t="shared" ref="AJ14" si="43">AH14*AG14</f>
        <v>0</v>
      </c>
      <c r="AK14" s="87"/>
      <c r="AL14" s="88"/>
      <c r="AM14" s="65"/>
      <c r="AN14" s="66">
        <f t="shared" ref="AN14" si="44">AM14*AK14</f>
        <v>0</v>
      </c>
      <c r="AO14" s="67">
        <f t="shared" ref="AO14" si="45">AM14*AL14</f>
        <v>0</v>
      </c>
      <c r="AP14" s="87"/>
      <c r="AQ14" s="88"/>
      <c r="AR14" s="65"/>
      <c r="AS14" s="66">
        <f t="shared" ref="AS14" si="46">AR14*AP14</f>
        <v>0</v>
      </c>
      <c r="AT14" s="67">
        <f t="shared" ref="AT14" si="47">AR14*AQ14</f>
        <v>0</v>
      </c>
      <c r="AU14" s="87"/>
      <c r="AV14" s="88"/>
      <c r="AW14" s="65"/>
      <c r="AX14" s="66">
        <f t="shared" ref="AX14" si="48">AW14*AU14</f>
        <v>0</v>
      </c>
      <c r="AY14" s="67">
        <f t="shared" ref="AY14" si="49">AW14*AV14</f>
        <v>0</v>
      </c>
      <c r="AZ14" s="87"/>
      <c r="BA14" s="88"/>
      <c r="BB14" s="65"/>
      <c r="BC14" s="66">
        <f t="shared" ref="BC14" si="50">BB14*AZ14</f>
        <v>0</v>
      </c>
      <c r="BD14" s="67">
        <f t="shared" ref="BD14" si="51">BB14*BA14</f>
        <v>0</v>
      </c>
      <c r="BE14" s="87"/>
      <c r="BF14" s="88"/>
      <c r="BG14" s="65"/>
      <c r="BH14" s="66">
        <f t="shared" ref="BH14" si="52">BG14*BE14</f>
        <v>0</v>
      </c>
      <c r="BI14" s="67">
        <f t="shared" ref="BI14" si="53">BG14*BF14</f>
        <v>0</v>
      </c>
      <c r="BJ14" s="87"/>
      <c r="BK14" s="88"/>
      <c r="BL14" s="65"/>
      <c r="BM14" s="66">
        <f t="shared" ref="BM14" si="54">BL14*BJ14</f>
        <v>0</v>
      </c>
      <c r="BN14" s="67">
        <f t="shared" ref="BN14" si="55">BL14*BK14</f>
        <v>0</v>
      </c>
      <c r="BO14" s="87"/>
      <c r="BP14" s="88"/>
      <c r="BQ14" s="65"/>
      <c r="BR14" s="66">
        <f t="shared" ref="BR14" si="56">BQ14*BO14</f>
        <v>0</v>
      </c>
      <c r="BS14" s="67">
        <f t="shared" ref="BS14" si="57">BQ14*BP14</f>
        <v>0</v>
      </c>
      <c r="BT14" s="87"/>
      <c r="BU14" s="88"/>
      <c r="BV14" s="65"/>
      <c r="BW14" s="66">
        <f t="shared" ref="BW14" si="58">BV14*BT14</f>
        <v>0</v>
      </c>
      <c r="BX14" s="67">
        <f t="shared" ref="BX14" si="59">BV14*BU14</f>
        <v>0</v>
      </c>
      <c r="BY14" s="87"/>
      <c r="BZ14" s="88"/>
      <c r="CA14" s="65"/>
      <c r="CB14" s="66">
        <f t="shared" ref="CB14" si="60">CA14*BY14</f>
        <v>0</v>
      </c>
      <c r="CC14" s="67">
        <f t="shared" ref="CC14" si="61">CA14*BZ14</f>
        <v>0</v>
      </c>
    </row>
    <row r="15" spans="1:81" ht="15.6" customHeight="1" x14ac:dyDescent="0.2">
      <c r="A15" s="59">
        <f t="shared" si="0"/>
        <v>0</v>
      </c>
      <c r="B15" s="60">
        <f t="shared" si="1"/>
        <v>0</v>
      </c>
      <c r="C15" s="61"/>
      <c r="D15" s="62" t="s">
        <v>309</v>
      </c>
      <c r="E15" s="204"/>
      <c r="F15" s="228"/>
      <c r="G15" s="87"/>
      <c r="H15" s="88"/>
      <c r="I15" s="65"/>
      <c r="J15" s="66">
        <f t="shared" ref="J15" si="62">I15*G15</f>
        <v>0</v>
      </c>
      <c r="K15" s="67">
        <f t="shared" ref="K15" si="63">I15*H15</f>
        <v>0</v>
      </c>
      <c r="L15" s="87"/>
      <c r="M15" s="88"/>
      <c r="N15" s="65"/>
      <c r="O15" s="66">
        <f t="shared" ref="O15" si="64">N15*L15</f>
        <v>0</v>
      </c>
      <c r="P15" s="67">
        <f t="shared" ref="P15" si="65">N15*M15</f>
        <v>0</v>
      </c>
      <c r="Q15" s="87"/>
      <c r="R15" s="88"/>
      <c r="S15" s="65"/>
      <c r="T15" s="66">
        <f t="shared" ref="T15" si="66">S15*Q15</f>
        <v>0</v>
      </c>
      <c r="U15" s="67">
        <f t="shared" ref="U15" si="67">S15*R15</f>
        <v>0</v>
      </c>
      <c r="V15" s="87"/>
      <c r="W15" s="88"/>
      <c r="X15" s="65"/>
      <c r="Y15" s="66">
        <f t="shared" ref="Y15" si="68">X15*V15</f>
        <v>0</v>
      </c>
      <c r="Z15" s="67">
        <f t="shared" ref="Z15" si="69">X15*W15</f>
        <v>0</v>
      </c>
      <c r="AA15" s="87"/>
      <c r="AB15" s="88"/>
      <c r="AC15" s="65"/>
      <c r="AD15" s="66">
        <f t="shared" ref="AD15" si="70">AC15*AA15</f>
        <v>0</v>
      </c>
      <c r="AE15" s="67">
        <f t="shared" ref="AE15" si="71">AC15*AB15</f>
        <v>0</v>
      </c>
      <c r="AF15" s="87"/>
      <c r="AG15" s="88"/>
      <c r="AH15" s="65"/>
      <c r="AI15" s="66">
        <f t="shared" ref="AI15" si="72">AH15*AF15</f>
        <v>0</v>
      </c>
      <c r="AJ15" s="67">
        <f t="shared" ref="AJ15" si="73">AH15*AG15</f>
        <v>0</v>
      </c>
      <c r="AK15" s="87"/>
      <c r="AL15" s="88"/>
      <c r="AM15" s="65"/>
      <c r="AN15" s="66">
        <f t="shared" ref="AN15" si="74">AM15*AK15</f>
        <v>0</v>
      </c>
      <c r="AO15" s="67">
        <f t="shared" ref="AO15" si="75">AM15*AL15</f>
        <v>0</v>
      </c>
      <c r="AP15" s="87"/>
      <c r="AQ15" s="88"/>
      <c r="AR15" s="65"/>
      <c r="AS15" s="66">
        <f t="shared" ref="AS15" si="76">AR15*AP15</f>
        <v>0</v>
      </c>
      <c r="AT15" s="67">
        <f t="shared" ref="AT15" si="77">AR15*AQ15</f>
        <v>0</v>
      </c>
      <c r="AU15" s="87"/>
      <c r="AV15" s="88"/>
      <c r="AW15" s="65"/>
      <c r="AX15" s="66">
        <f t="shared" ref="AX15" si="78">AW15*AU15</f>
        <v>0</v>
      </c>
      <c r="AY15" s="67">
        <f t="shared" ref="AY15" si="79">AW15*AV15</f>
        <v>0</v>
      </c>
      <c r="AZ15" s="87"/>
      <c r="BA15" s="88"/>
      <c r="BB15" s="65"/>
      <c r="BC15" s="66">
        <f t="shared" ref="BC15" si="80">BB15*AZ15</f>
        <v>0</v>
      </c>
      <c r="BD15" s="67">
        <f t="shared" ref="BD15" si="81">BB15*BA15</f>
        <v>0</v>
      </c>
      <c r="BE15" s="87"/>
      <c r="BF15" s="88"/>
      <c r="BG15" s="65"/>
      <c r="BH15" s="66">
        <f t="shared" ref="BH15" si="82">BG15*BE15</f>
        <v>0</v>
      </c>
      <c r="BI15" s="67">
        <f t="shared" ref="BI15" si="83">BG15*BF15</f>
        <v>0</v>
      </c>
      <c r="BJ15" s="87"/>
      <c r="BK15" s="88"/>
      <c r="BL15" s="65"/>
      <c r="BM15" s="66">
        <f t="shared" ref="BM15" si="84">BL15*BJ15</f>
        <v>0</v>
      </c>
      <c r="BN15" s="67">
        <f t="shared" ref="BN15" si="85">BL15*BK15</f>
        <v>0</v>
      </c>
      <c r="BO15" s="87"/>
      <c r="BP15" s="88"/>
      <c r="BQ15" s="65"/>
      <c r="BR15" s="66">
        <f t="shared" ref="BR15" si="86">BQ15*BO15</f>
        <v>0</v>
      </c>
      <c r="BS15" s="67">
        <f t="shared" ref="BS15" si="87">BQ15*BP15</f>
        <v>0</v>
      </c>
      <c r="BT15" s="87"/>
      <c r="BU15" s="88"/>
      <c r="BV15" s="65"/>
      <c r="BW15" s="66">
        <f t="shared" ref="BW15" si="88">BV15*BT15</f>
        <v>0</v>
      </c>
      <c r="BX15" s="67">
        <f t="shared" ref="BX15" si="89">BV15*BU15</f>
        <v>0</v>
      </c>
      <c r="BY15" s="87"/>
      <c r="BZ15" s="88"/>
      <c r="CA15" s="65"/>
      <c r="CB15" s="66">
        <f t="shared" ref="CB15" si="90">CA15*BY15</f>
        <v>0</v>
      </c>
      <c r="CC15" s="67">
        <f t="shared" ref="CC15" si="91">CA15*BZ15</f>
        <v>0</v>
      </c>
    </row>
    <row r="16" spans="1:81" ht="15.6" customHeight="1" x14ac:dyDescent="0.2">
      <c r="A16" s="59">
        <f t="shared" si="0"/>
        <v>0</v>
      </c>
      <c r="B16" s="60">
        <f t="shared" si="1"/>
        <v>0</v>
      </c>
      <c r="C16" s="61"/>
      <c r="D16" s="62" t="s">
        <v>310</v>
      </c>
      <c r="E16" s="204"/>
      <c r="F16" s="228"/>
      <c r="G16" s="87"/>
      <c r="H16" s="88"/>
      <c r="I16" s="65"/>
      <c r="J16" s="66">
        <f t="shared" ref="J16:J17" si="92">I16*G16</f>
        <v>0</v>
      </c>
      <c r="K16" s="67">
        <f t="shared" ref="K16:K17" si="93">I16*H16</f>
        <v>0</v>
      </c>
      <c r="L16" s="87"/>
      <c r="M16" s="88"/>
      <c r="N16" s="65"/>
      <c r="O16" s="66">
        <f t="shared" si="4"/>
        <v>0</v>
      </c>
      <c r="P16" s="67">
        <f t="shared" si="5"/>
        <v>0</v>
      </c>
      <c r="Q16" s="87"/>
      <c r="R16" s="88"/>
      <c r="S16" s="65"/>
      <c r="T16" s="66">
        <f t="shared" si="6"/>
        <v>0</v>
      </c>
      <c r="U16" s="67">
        <f t="shared" si="7"/>
        <v>0</v>
      </c>
      <c r="V16" s="87"/>
      <c r="W16" s="88"/>
      <c r="X16" s="65"/>
      <c r="Y16" s="66">
        <f t="shared" si="8"/>
        <v>0</v>
      </c>
      <c r="Z16" s="67">
        <f t="shared" si="9"/>
        <v>0</v>
      </c>
      <c r="AA16" s="87"/>
      <c r="AB16" s="88"/>
      <c r="AC16" s="65"/>
      <c r="AD16" s="66">
        <f t="shared" si="10"/>
        <v>0</v>
      </c>
      <c r="AE16" s="67">
        <f t="shared" si="11"/>
        <v>0</v>
      </c>
      <c r="AF16" s="87"/>
      <c r="AG16" s="88"/>
      <c r="AH16" s="65"/>
      <c r="AI16" s="66">
        <f t="shared" ref="AI16:AI17" si="94">AH16*AF16</f>
        <v>0</v>
      </c>
      <c r="AJ16" s="67">
        <f t="shared" ref="AJ16:AJ17" si="95">AH16*AG16</f>
        <v>0</v>
      </c>
      <c r="AK16" s="87"/>
      <c r="AL16" s="88"/>
      <c r="AM16" s="65"/>
      <c r="AN16" s="66">
        <f t="shared" ref="AN16:AN17" si="96">AM16*AK16</f>
        <v>0</v>
      </c>
      <c r="AO16" s="67">
        <f t="shared" ref="AO16:AO17" si="97">AM16*AL16</f>
        <v>0</v>
      </c>
      <c r="AP16" s="87"/>
      <c r="AQ16" s="88"/>
      <c r="AR16" s="65"/>
      <c r="AS16" s="66">
        <f t="shared" ref="AS16:AS17" si="98">AR16*AP16</f>
        <v>0</v>
      </c>
      <c r="AT16" s="67">
        <f t="shared" ref="AT16:AT17" si="99">AR16*AQ16</f>
        <v>0</v>
      </c>
      <c r="AU16" s="87"/>
      <c r="AV16" s="88"/>
      <c r="AW16" s="65"/>
      <c r="AX16" s="66">
        <f t="shared" ref="AX16:AX17" si="100">AW16*AU16</f>
        <v>0</v>
      </c>
      <c r="AY16" s="67">
        <f t="shared" ref="AY16:AY17" si="101">AW16*AV16</f>
        <v>0</v>
      </c>
      <c r="AZ16" s="87"/>
      <c r="BA16" s="88"/>
      <c r="BB16" s="65"/>
      <c r="BC16" s="66">
        <f t="shared" ref="BC16:BC17" si="102">BB16*AZ16</f>
        <v>0</v>
      </c>
      <c r="BD16" s="67">
        <f t="shared" ref="BD16:BD17" si="103">BB16*BA16</f>
        <v>0</v>
      </c>
      <c r="BE16" s="87"/>
      <c r="BF16" s="88"/>
      <c r="BG16" s="65"/>
      <c r="BH16" s="66">
        <f t="shared" ref="BH16:BH17" si="104">BG16*BE16</f>
        <v>0</v>
      </c>
      <c r="BI16" s="67">
        <f t="shared" ref="BI16:BI17" si="105">BG16*BF16</f>
        <v>0</v>
      </c>
      <c r="BJ16" s="87"/>
      <c r="BK16" s="88"/>
      <c r="BL16" s="65"/>
      <c r="BM16" s="66">
        <f t="shared" ref="BM16:BM17" si="106">BL16*BJ16</f>
        <v>0</v>
      </c>
      <c r="BN16" s="67">
        <f t="shared" ref="BN16:BN17" si="107">BL16*BK16</f>
        <v>0</v>
      </c>
      <c r="BO16" s="87"/>
      <c r="BP16" s="88"/>
      <c r="BQ16" s="65"/>
      <c r="BR16" s="66">
        <f t="shared" ref="BR16:BR17" si="108">BQ16*BO16</f>
        <v>0</v>
      </c>
      <c r="BS16" s="67">
        <f t="shared" ref="BS16:BS17" si="109">BQ16*BP16</f>
        <v>0</v>
      </c>
      <c r="BT16" s="87"/>
      <c r="BU16" s="88"/>
      <c r="BV16" s="65"/>
      <c r="BW16" s="66">
        <f t="shared" ref="BW16:BW17" si="110">BV16*BT16</f>
        <v>0</v>
      </c>
      <c r="BX16" s="67">
        <f t="shared" ref="BX16:BX17" si="111">BV16*BU16</f>
        <v>0</v>
      </c>
      <c r="BY16" s="87"/>
      <c r="BZ16" s="88"/>
      <c r="CA16" s="65"/>
      <c r="CB16" s="66">
        <f t="shared" ref="CB16:CB17" si="112">CA16*BY16</f>
        <v>0</v>
      </c>
      <c r="CC16" s="67">
        <f t="shared" ref="CC16:CC17" si="113">CA16*BZ16</f>
        <v>0</v>
      </c>
    </row>
    <row r="17" spans="1:81" ht="15.6" customHeight="1" x14ac:dyDescent="0.2">
      <c r="A17" s="59">
        <f t="shared" si="0"/>
        <v>0</v>
      </c>
      <c r="B17" s="60">
        <f t="shared" si="1"/>
        <v>0</v>
      </c>
      <c r="C17" s="61"/>
      <c r="D17" s="62" t="s">
        <v>311</v>
      </c>
      <c r="E17" s="204"/>
      <c r="F17" s="228"/>
      <c r="G17" s="87"/>
      <c r="H17" s="88"/>
      <c r="I17" s="65"/>
      <c r="J17" s="66">
        <f t="shared" si="92"/>
        <v>0</v>
      </c>
      <c r="K17" s="67">
        <f t="shared" si="93"/>
        <v>0</v>
      </c>
      <c r="L17" s="87"/>
      <c r="M17" s="88"/>
      <c r="N17" s="65"/>
      <c r="O17" s="66">
        <f t="shared" si="4"/>
        <v>0</v>
      </c>
      <c r="P17" s="67">
        <f t="shared" si="5"/>
        <v>0</v>
      </c>
      <c r="Q17" s="87"/>
      <c r="R17" s="88"/>
      <c r="S17" s="65"/>
      <c r="T17" s="66">
        <f t="shared" si="6"/>
        <v>0</v>
      </c>
      <c r="U17" s="67">
        <f t="shared" si="7"/>
        <v>0</v>
      </c>
      <c r="V17" s="87"/>
      <c r="W17" s="88"/>
      <c r="X17" s="65"/>
      <c r="Y17" s="66">
        <f t="shared" si="8"/>
        <v>0</v>
      </c>
      <c r="Z17" s="67">
        <f t="shared" si="9"/>
        <v>0</v>
      </c>
      <c r="AA17" s="87"/>
      <c r="AB17" s="88"/>
      <c r="AC17" s="65"/>
      <c r="AD17" s="66">
        <f t="shared" si="10"/>
        <v>0</v>
      </c>
      <c r="AE17" s="67">
        <f t="shared" si="11"/>
        <v>0</v>
      </c>
      <c r="AF17" s="87"/>
      <c r="AG17" s="88"/>
      <c r="AH17" s="65"/>
      <c r="AI17" s="66">
        <f t="shared" si="94"/>
        <v>0</v>
      </c>
      <c r="AJ17" s="67">
        <f t="shared" si="95"/>
        <v>0</v>
      </c>
      <c r="AK17" s="87"/>
      <c r="AL17" s="88"/>
      <c r="AM17" s="65"/>
      <c r="AN17" s="66">
        <f t="shared" si="96"/>
        <v>0</v>
      </c>
      <c r="AO17" s="67">
        <f t="shared" si="97"/>
        <v>0</v>
      </c>
      <c r="AP17" s="87"/>
      <c r="AQ17" s="88"/>
      <c r="AR17" s="65"/>
      <c r="AS17" s="66">
        <f t="shared" si="98"/>
        <v>0</v>
      </c>
      <c r="AT17" s="67">
        <f t="shared" si="99"/>
        <v>0</v>
      </c>
      <c r="AU17" s="87"/>
      <c r="AV17" s="88"/>
      <c r="AW17" s="65"/>
      <c r="AX17" s="66">
        <f t="shared" si="100"/>
        <v>0</v>
      </c>
      <c r="AY17" s="67">
        <f t="shared" si="101"/>
        <v>0</v>
      </c>
      <c r="AZ17" s="87"/>
      <c r="BA17" s="88"/>
      <c r="BB17" s="65"/>
      <c r="BC17" s="66">
        <f t="shared" si="102"/>
        <v>0</v>
      </c>
      <c r="BD17" s="67">
        <f t="shared" si="103"/>
        <v>0</v>
      </c>
      <c r="BE17" s="87"/>
      <c r="BF17" s="88"/>
      <c r="BG17" s="65"/>
      <c r="BH17" s="66">
        <f t="shared" si="104"/>
        <v>0</v>
      </c>
      <c r="BI17" s="67">
        <f t="shared" si="105"/>
        <v>0</v>
      </c>
      <c r="BJ17" s="87"/>
      <c r="BK17" s="88"/>
      <c r="BL17" s="65"/>
      <c r="BM17" s="66">
        <f t="shared" si="106"/>
        <v>0</v>
      </c>
      <c r="BN17" s="67">
        <f t="shared" si="107"/>
        <v>0</v>
      </c>
      <c r="BO17" s="87"/>
      <c r="BP17" s="88"/>
      <c r="BQ17" s="65"/>
      <c r="BR17" s="66">
        <f t="shared" si="108"/>
        <v>0</v>
      </c>
      <c r="BS17" s="67">
        <f t="shared" si="109"/>
        <v>0</v>
      </c>
      <c r="BT17" s="87"/>
      <c r="BU17" s="88"/>
      <c r="BV17" s="65"/>
      <c r="BW17" s="66">
        <f t="shared" si="110"/>
        <v>0</v>
      </c>
      <c r="BX17" s="67">
        <f t="shared" si="111"/>
        <v>0</v>
      </c>
      <c r="BY17" s="87"/>
      <c r="BZ17" s="88"/>
      <c r="CA17" s="65"/>
      <c r="CB17" s="66">
        <f t="shared" si="112"/>
        <v>0</v>
      </c>
      <c r="CC17" s="67">
        <f t="shared" si="113"/>
        <v>0</v>
      </c>
    </row>
    <row r="18" spans="1:81" s="99" customFormat="1" ht="15.6" customHeight="1" x14ac:dyDescent="0.2">
      <c r="A18" s="112"/>
      <c r="B18" s="113"/>
      <c r="C18" s="91"/>
      <c r="D18" s="92" t="s">
        <v>312</v>
      </c>
      <c r="E18" s="221" t="s">
        <v>313</v>
      </c>
      <c r="F18" s="229"/>
      <c r="G18" s="55"/>
      <c r="H18" s="56"/>
      <c r="I18" s="53"/>
      <c r="J18" s="70"/>
      <c r="K18" s="71"/>
      <c r="L18" s="55"/>
      <c r="M18" s="56"/>
      <c r="N18" s="53"/>
      <c r="O18" s="70"/>
      <c r="P18" s="71"/>
      <c r="Q18" s="55"/>
      <c r="R18" s="56"/>
      <c r="S18" s="53"/>
      <c r="T18" s="70"/>
      <c r="U18" s="71"/>
      <c r="V18" s="55"/>
      <c r="W18" s="56"/>
      <c r="X18" s="53"/>
      <c r="Y18" s="70"/>
      <c r="Z18" s="71"/>
      <c r="AA18" s="55"/>
      <c r="AB18" s="56"/>
      <c r="AC18" s="53"/>
      <c r="AD18" s="70"/>
      <c r="AE18" s="71"/>
      <c r="AF18" s="55"/>
      <c r="AG18" s="56"/>
      <c r="AH18" s="53"/>
      <c r="AI18" s="70"/>
      <c r="AJ18" s="71"/>
      <c r="AK18" s="55"/>
      <c r="AL18" s="56"/>
      <c r="AM18" s="53"/>
      <c r="AN18" s="70"/>
      <c r="AO18" s="71"/>
      <c r="AP18" s="55"/>
      <c r="AQ18" s="56"/>
      <c r="AR18" s="53"/>
      <c r="AS18" s="70"/>
      <c r="AT18" s="71"/>
      <c r="AU18" s="55"/>
      <c r="AV18" s="56"/>
      <c r="AW18" s="53"/>
      <c r="AX18" s="70"/>
      <c r="AY18" s="71"/>
      <c r="AZ18" s="55"/>
      <c r="BA18" s="56"/>
      <c r="BB18" s="53"/>
      <c r="BC18" s="70"/>
      <c r="BD18" s="71"/>
      <c r="BE18" s="55"/>
      <c r="BF18" s="56"/>
      <c r="BG18" s="53"/>
      <c r="BH18" s="70"/>
      <c r="BI18" s="71"/>
      <c r="BJ18" s="55"/>
      <c r="BK18" s="56"/>
      <c r="BL18" s="53"/>
      <c r="BM18" s="70"/>
      <c r="BN18" s="71"/>
      <c r="BO18" s="55"/>
      <c r="BP18" s="56"/>
      <c r="BQ18" s="53"/>
      <c r="BR18" s="70"/>
      <c r="BS18" s="71"/>
      <c r="BT18" s="55"/>
      <c r="BU18" s="56"/>
      <c r="BV18" s="53"/>
      <c r="BW18" s="70"/>
      <c r="BX18" s="71"/>
      <c r="BY18" s="55"/>
      <c r="BZ18" s="56"/>
      <c r="CA18" s="53"/>
      <c r="CB18" s="70"/>
      <c r="CC18" s="71"/>
    </row>
    <row r="19" spans="1:81" s="99" customFormat="1" ht="15.6" customHeight="1" x14ac:dyDescent="0.2">
      <c r="A19" s="59">
        <f t="shared" ref="A19:A28" si="114">SUMIF($I$5:$GU$5,"QTY*Equipment",$I19:$GU19)</f>
        <v>0</v>
      </c>
      <c r="B19" s="60">
        <f t="shared" ref="B19:B28" si="115">SUMIF($J$5:$GU$5,"QTY*Install",$J19:$GU19)</f>
        <v>0</v>
      </c>
      <c r="C19" s="102"/>
      <c r="D19" s="103" t="s">
        <v>314</v>
      </c>
      <c r="E19" s="222" t="s">
        <v>315</v>
      </c>
      <c r="F19" s="228"/>
      <c r="G19" s="87"/>
      <c r="H19" s="88"/>
      <c r="I19" s="65"/>
      <c r="J19" s="66">
        <f t="shared" ref="J19:J21" si="116">I19*G19</f>
        <v>0</v>
      </c>
      <c r="K19" s="67">
        <f t="shared" ref="K19:K21" si="117">I19*H19</f>
        <v>0</v>
      </c>
      <c r="L19" s="87"/>
      <c r="M19" s="88"/>
      <c r="N19" s="65"/>
      <c r="O19" s="66">
        <f t="shared" ref="O19:O21" si="118">N19*L19</f>
        <v>0</v>
      </c>
      <c r="P19" s="67">
        <f t="shared" ref="P19:P21" si="119">N19*M19</f>
        <v>0</v>
      </c>
      <c r="Q19" s="87"/>
      <c r="R19" s="88"/>
      <c r="S19" s="65"/>
      <c r="T19" s="66">
        <f t="shared" ref="T19:T21" si="120">S19*Q19</f>
        <v>0</v>
      </c>
      <c r="U19" s="67">
        <f t="shared" ref="U19:U21" si="121">S19*R19</f>
        <v>0</v>
      </c>
      <c r="V19" s="87"/>
      <c r="W19" s="88"/>
      <c r="X19" s="65"/>
      <c r="Y19" s="66">
        <f t="shared" ref="Y19:Y21" si="122">X19*V19</f>
        <v>0</v>
      </c>
      <c r="Z19" s="67">
        <f t="shared" ref="Z19:Z21" si="123">X19*W19</f>
        <v>0</v>
      </c>
      <c r="AA19" s="87"/>
      <c r="AB19" s="88"/>
      <c r="AC19" s="65"/>
      <c r="AD19" s="66">
        <f t="shared" ref="AD19:AD21" si="124">AC19*AA19</f>
        <v>0</v>
      </c>
      <c r="AE19" s="67">
        <f t="shared" ref="AE19:AE21" si="125">AC19*AB19</f>
        <v>0</v>
      </c>
      <c r="AF19" s="87"/>
      <c r="AG19" s="88"/>
      <c r="AH19" s="65"/>
      <c r="AI19" s="66">
        <f t="shared" ref="AI19:AI21" si="126">AH19*AF19</f>
        <v>0</v>
      </c>
      <c r="AJ19" s="67">
        <f t="shared" ref="AJ19:AJ21" si="127">AH19*AG19</f>
        <v>0</v>
      </c>
      <c r="AK19" s="87"/>
      <c r="AL19" s="88"/>
      <c r="AM19" s="65"/>
      <c r="AN19" s="66">
        <f t="shared" ref="AN19:AN21" si="128">AM19*AK19</f>
        <v>0</v>
      </c>
      <c r="AO19" s="67">
        <f t="shared" ref="AO19:AO21" si="129">AM19*AL19</f>
        <v>0</v>
      </c>
      <c r="AP19" s="87"/>
      <c r="AQ19" s="88"/>
      <c r="AR19" s="65"/>
      <c r="AS19" s="66">
        <f t="shared" ref="AS19:AS21" si="130">AR19*AP19</f>
        <v>0</v>
      </c>
      <c r="AT19" s="67">
        <f t="shared" ref="AT19:AT21" si="131">AR19*AQ19</f>
        <v>0</v>
      </c>
      <c r="AU19" s="87"/>
      <c r="AV19" s="88"/>
      <c r="AW19" s="65"/>
      <c r="AX19" s="66">
        <f t="shared" ref="AX19:AX21" si="132">AW19*AU19</f>
        <v>0</v>
      </c>
      <c r="AY19" s="67">
        <f t="shared" ref="AY19:AY21" si="133">AW19*AV19</f>
        <v>0</v>
      </c>
      <c r="AZ19" s="87"/>
      <c r="BA19" s="88"/>
      <c r="BB19" s="65"/>
      <c r="BC19" s="66">
        <f t="shared" ref="BC19:BC21" si="134">BB19*AZ19</f>
        <v>0</v>
      </c>
      <c r="BD19" s="67">
        <f t="shared" ref="BD19:BD21" si="135">BB19*BA19</f>
        <v>0</v>
      </c>
      <c r="BE19" s="87"/>
      <c r="BF19" s="88"/>
      <c r="BG19" s="65"/>
      <c r="BH19" s="66">
        <f t="shared" ref="BH19:BH21" si="136">BG19*BE19</f>
        <v>0</v>
      </c>
      <c r="BI19" s="67">
        <f t="shared" ref="BI19:BI21" si="137">BG19*BF19</f>
        <v>0</v>
      </c>
      <c r="BJ19" s="87"/>
      <c r="BK19" s="88"/>
      <c r="BL19" s="65"/>
      <c r="BM19" s="66">
        <f t="shared" ref="BM19:BM21" si="138">BL19*BJ19</f>
        <v>0</v>
      </c>
      <c r="BN19" s="67">
        <f t="shared" ref="BN19:BN21" si="139">BL19*BK19</f>
        <v>0</v>
      </c>
      <c r="BO19" s="87"/>
      <c r="BP19" s="88"/>
      <c r="BQ19" s="65"/>
      <c r="BR19" s="66">
        <f t="shared" ref="BR19:BR21" si="140">BQ19*BO19</f>
        <v>0</v>
      </c>
      <c r="BS19" s="67">
        <f t="shared" ref="BS19:BS21" si="141">BQ19*BP19</f>
        <v>0</v>
      </c>
      <c r="BT19" s="87"/>
      <c r="BU19" s="88"/>
      <c r="BV19" s="65"/>
      <c r="BW19" s="66">
        <f t="shared" ref="BW19:BW21" si="142">BV19*BT19</f>
        <v>0</v>
      </c>
      <c r="BX19" s="67">
        <f t="shared" ref="BX19:BX21" si="143">BV19*BU19</f>
        <v>0</v>
      </c>
      <c r="BY19" s="87"/>
      <c r="BZ19" s="88"/>
      <c r="CA19" s="65"/>
      <c r="CB19" s="66">
        <f t="shared" ref="CB19:CB21" si="144">CA19*BY19</f>
        <v>0</v>
      </c>
      <c r="CC19" s="67">
        <f t="shared" ref="CC19:CC21" si="145">CA19*BZ19</f>
        <v>0</v>
      </c>
    </row>
    <row r="20" spans="1:81" s="99" customFormat="1" ht="15.6" customHeight="1" x14ac:dyDescent="0.2">
      <c r="A20" s="59">
        <f t="shared" si="114"/>
        <v>0</v>
      </c>
      <c r="B20" s="60">
        <f t="shared" si="115"/>
        <v>0</v>
      </c>
      <c r="C20" s="102"/>
      <c r="D20" s="103" t="s">
        <v>316</v>
      </c>
      <c r="E20" s="222" t="s">
        <v>317</v>
      </c>
      <c r="F20" s="228"/>
      <c r="G20" s="87"/>
      <c r="H20" s="88"/>
      <c r="I20" s="65"/>
      <c r="J20" s="66">
        <f t="shared" si="116"/>
        <v>0</v>
      </c>
      <c r="K20" s="67">
        <f t="shared" si="117"/>
        <v>0</v>
      </c>
      <c r="L20" s="87"/>
      <c r="M20" s="88"/>
      <c r="N20" s="65"/>
      <c r="O20" s="66">
        <f t="shared" si="118"/>
        <v>0</v>
      </c>
      <c r="P20" s="67">
        <f t="shared" si="119"/>
        <v>0</v>
      </c>
      <c r="Q20" s="87"/>
      <c r="R20" s="88"/>
      <c r="S20" s="65"/>
      <c r="T20" s="66">
        <f t="shared" si="120"/>
        <v>0</v>
      </c>
      <c r="U20" s="67">
        <f t="shared" si="121"/>
        <v>0</v>
      </c>
      <c r="V20" s="87"/>
      <c r="W20" s="88"/>
      <c r="X20" s="65"/>
      <c r="Y20" s="66">
        <f t="shared" si="122"/>
        <v>0</v>
      </c>
      <c r="Z20" s="67">
        <f t="shared" si="123"/>
        <v>0</v>
      </c>
      <c r="AA20" s="87"/>
      <c r="AB20" s="88"/>
      <c r="AC20" s="65"/>
      <c r="AD20" s="66">
        <f t="shared" si="124"/>
        <v>0</v>
      </c>
      <c r="AE20" s="67">
        <f t="shared" si="125"/>
        <v>0</v>
      </c>
      <c r="AF20" s="87"/>
      <c r="AG20" s="88"/>
      <c r="AH20" s="65"/>
      <c r="AI20" s="66">
        <f t="shared" si="126"/>
        <v>0</v>
      </c>
      <c r="AJ20" s="67">
        <f t="shared" si="127"/>
        <v>0</v>
      </c>
      <c r="AK20" s="87"/>
      <c r="AL20" s="88"/>
      <c r="AM20" s="65"/>
      <c r="AN20" s="66">
        <f t="shared" si="128"/>
        <v>0</v>
      </c>
      <c r="AO20" s="67">
        <f t="shared" si="129"/>
        <v>0</v>
      </c>
      <c r="AP20" s="87"/>
      <c r="AQ20" s="88"/>
      <c r="AR20" s="65"/>
      <c r="AS20" s="66">
        <f t="shared" si="130"/>
        <v>0</v>
      </c>
      <c r="AT20" s="67">
        <f t="shared" si="131"/>
        <v>0</v>
      </c>
      <c r="AU20" s="87"/>
      <c r="AV20" s="88"/>
      <c r="AW20" s="65"/>
      <c r="AX20" s="66">
        <f t="shared" si="132"/>
        <v>0</v>
      </c>
      <c r="AY20" s="67">
        <f t="shared" si="133"/>
        <v>0</v>
      </c>
      <c r="AZ20" s="87"/>
      <c r="BA20" s="88"/>
      <c r="BB20" s="65"/>
      <c r="BC20" s="66">
        <f t="shared" si="134"/>
        <v>0</v>
      </c>
      <c r="BD20" s="67">
        <f t="shared" si="135"/>
        <v>0</v>
      </c>
      <c r="BE20" s="87"/>
      <c r="BF20" s="88"/>
      <c r="BG20" s="65"/>
      <c r="BH20" s="66">
        <f t="shared" si="136"/>
        <v>0</v>
      </c>
      <c r="BI20" s="67">
        <f t="shared" si="137"/>
        <v>0</v>
      </c>
      <c r="BJ20" s="87"/>
      <c r="BK20" s="88"/>
      <c r="BL20" s="65"/>
      <c r="BM20" s="66">
        <f t="shared" si="138"/>
        <v>0</v>
      </c>
      <c r="BN20" s="67">
        <f t="shared" si="139"/>
        <v>0</v>
      </c>
      <c r="BO20" s="87"/>
      <c r="BP20" s="88"/>
      <c r="BQ20" s="65"/>
      <c r="BR20" s="66">
        <f t="shared" si="140"/>
        <v>0</v>
      </c>
      <c r="BS20" s="67">
        <f t="shared" si="141"/>
        <v>0</v>
      </c>
      <c r="BT20" s="87"/>
      <c r="BU20" s="88"/>
      <c r="BV20" s="65"/>
      <c r="BW20" s="66">
        <f t="shared" si="142"/>
        <v>0</v>
      </c>
      <c r="BX20" s="67">
        <f t="shared" si="143"/>
        <v>0</v>
      </c>
      <c r="BY20" s="87"/>
      <c r="BZ20" s="88"/>
      <c r="CA20" s="65"/>
      <c r="CB20" s="66">
        <f t="shared" si="144"/>
        <v>0</v>
      </c>
      <c r="CC20" s="67">
        <f t="shared" si="145"/>
        <v>0</v>
      </c>
    </row>
    <row r="21" spans="1:81" s="99" customFormat="1" ht="15.6" customHeight="1" x14ac:dyDescent="0.2">
      <c r="A21" s="59">
        <f t="shared" si="114"/>
        <v>0</v>
      </c>
      <c r="B21" s="60">
        <f t="shared" si="115"/>
        <v>0</v>
      </c>
      <c r="C21" s="102"/>
      <c r="D21" s="103" t="s">
        <v>318</v>
      </c>
      <c r="E21" s="222" t="s">
        <v>319</v>
      </c>
      <c r="F21" s="228"/>
      <c r="G21" s="87"/>
      <c r="H21" s="88"/>
      <c r="I21" s="65"/>
      <c r="J21" s="66">
        <f t="shared" si="116"/>
        <v>0</v>
      </c>
      <c r="K21" s="67">
        <f t="shared" si="117"/>
        <v>0</v>
      </c>
      <c r="L21" s="87"/>
      <c r="M21" s="88"/>
      <c r="N21" s="65"/>
      <c r="O21" s="66">
        <f t="shared" si="118"/>
        <v>0</v>
      </c>
      <c r="P21" s="67">
        <f t="shared" si="119"/>
        <v>0</v>
      </c>
      <c r="Q21" s="87"/>
      <c r="R21" s="88"/>
      <c r="S21" s="65"/>
      <c r="T21" s="66">
        <f t="shared" si="120"/>
        <v>0</v>
      </c>
      <c r="U21" s="67">
        <f t="shared" si="121"/>
        <v>0</v>
      </c>
      <c r="V21" s="87"/>
      <c r="W21" s="88"/>
      <c r="X21" s="65"/>
      <c r="Y21" s="66">
        <f t="shared" si="122"/>
        <v>0</v>
      </c>
      <c r="Z21" s="67">
        <f t="shared" si="123"/>
        <v>0</v>
      </c>
      <c r="AA21" s="87"/>
      <c r="AB21" s="88"/>
      <c r="AC21" s="65"/>
      <c r="AD21" s="66">
        <f t="shared" si="124"/>
        <v>0</v>
      </c>
      <c r="AE21" s="67">
        <f t="shared" si="125"/>
        <v>0</v>
      </c>
      <c r="AF21" s="87"/>
      <c r="AG21" s="88"/>
      <c r="AH21" s="65"/>
      <c r="AI21" s="66">
        <f t="shared" si="126"/>
        <v>0</v>
      </c>
      <c r="AJ21" s="67">
        <f t="shared" si="127"/>
        <v>0</v>
      </c>
      <c r="AK21" s="87"/>
      <c r="AL21" s="88"/>
      <c r="AM21" s="65"/>
      <c r="AN21" s="66">
        <f t="shared" si="128"/>
        <v>0</v>
      </c>
      <c r="AO21" s="67">
        <f t="shared" si="129"/>
        <v>0</v>
      </c>
      <c r="AP21" s="87"/>
      <c r="AQ21" s="88"/>
      <c r="AR21" s="65"/>
      <c r="AS21" s="66">
        <f t="shared" si="130"/>
        <v>0</v>
      </c>
      <c r="AT21" s="67">
        <f t="shared" si="131"/>
        <v>0</v>
      </c>
      <c r="AU21" s="87"/>
      <c r="AV21" s="88"/>
      <c r="AW21" s="65"/>
      <c r="AX21" s="66">
        <f t="shared" si="132"/>
        <v>0</v>
      </c>
      <c r="AY21" s="67">
        <f t="shared" si="133"/>
        <v>0</v>
      </c>
      <c r="AZ21" s="87"/>
      <c r="BA21" s="88"/>
      <c r="BB21" s="65"/>
      <c r="BC21" s="66">
        <f t="shared" si="134"/>
        <v>0</v>
      </c>
      <c r="BD21" s="67">
        <f t="shared" si="135"/>
        <v>0</v>
      </c>
      <c r="BE21" s="87"/>
      <c r="BF21" s="88"/>
      <c r="BG21" s="65"/>
      <c r="BH21" s="66">
        <f t="shared" si="136"/>
        <v>0</v>
      </c>
      <c r="BI21" s="67">
        <f t="shared" si="137"/>
        <v>0</v>
      </c>
      <c r="BJ21" s="87"/>
      <c r="BK21" s="88"/>
      <c r="BL21" s="65"/>
      <c r="BM21" s="66">
        <f t="shared" si="138"/>
        <v>0</v>
      </c>
      <c r="BN21" s="67">
        <f t="shared" si="139"/>
        <v>0</v>
      </c>
      <c r="BO21" s="87"/>
      <c r="BP21" s="88"/>
      <c r="BQ21" s="65"/>
      <c r="BR21" s="66">
        <f t="shared" si="140"/>
        <v>0</v>
      </c>
      <c r="BS21" s="67">
        <f t="shared" si="141"/>
        <v>0</v>
      </c>
      <c r="BT21" s="87"/>
      <c r="BU21" s="88"/>
      <c r="BV21" s="65"/>
      <c r="BW21" s="66">
        <f t="shared" si="142"/>
        <v>0</v>
      </c>
      <c r="BX21" s="67">
        <f t="shared" si="143"/>
        <v>0</v>
      </c>
      <c r="BY21" s="87"/>
      <c r="BZ21" s="88"/>
      <c r="CA21" s="65"/>
      <c r="CB21" s="66">
        <f t="shared" si="144"/>
        <v>0</v>
      </c>
      <c r="CC21" s="67">
        <f t="shared" si="145"/>
        <v>0</v>
      </c>
    </row>
    <row r="22" spans="1:81" s="99" customFormat="1" ht="15.6" customHeight="1" x14ac:dyDescent="0.2">
      <c r="A22" s="59">
        <f t="shared" si="114"/>
        <v>0</v>
      </c>
      <c r="B22" s="60">
        <f t="shared" si="115"/>
        <v>0</v>
      </c>
      <c r="C22" s="102"/>
      <c r="D22" s="103" t="s">
        <v>320</v>
      </c>
      <c r="E22" s="222" t="s">
        <v>321</v>
      </c>
      <c r="F22" s="228"/>
      <c r="G22" s="87"/>
      <c r="H22" s="88"/>
      <c r="I22" s="65"/>
      <c r="J22" s="66">
        <f>I22*G22</f>
        <v>0</v>
      </c>
      <c r="K22" s="67">
        <f>I22*H22</f>
        <v>0</v>
      </c>
      <c r="L22" s="87"/>
      <c r="M22" s="88"/>
      <c r="N22" s="65"/>
      <c r="O22" s="66">
        <f>N22*L22</f>
        <v>0</v>
      </c>
      <c r="P22" s="67">
        <f>N22*M22</f>
        <v>0</v>
      </c>
      <c r="Q22" s="87"/>
      <c r="R22" s="88"/>
      <c r="S22" s="65"/>
      <c r="T22" s="66">
        <f>S22*Q22</f>
        <v>0</v>
      </c>
      <c r="U22" s="67">
        <f>S22*R22</f>
        <v>0</v>
      </c>
      <c r="V22" s="87"/>
      <c r="W22" s="88"/>
      <c r="X22" s="65"/>
      <c r="Y22" s="66">
        <f>X22*V22</f>
        <v>0</v>
      </c>
      <c r="Z22" s="67">
        <f>X22*W22</f>
        <v>0</v>
      </c>
      <c r="AA22" s="87"/>
      <c r="AB22" s="88"/>
      <c r="AC22" s="65"/>
      <c r="AD22" s="66">
        <f>AC22*AA22</f>
        <v>0</v>
      </c>
      <c r="AE22" s="67">
        <f>AC22*AB22</f>
        <v>0</v>
      </c>
      <c r="AF22" s="87"/>
      <c r="AG22" s="88"/>
      <c r="AH22" s="65"/>
      <c r="AI22" s="66">
        <f>AH22*AF22</f>
        <v>0</v>
      </c>
      <c r="AJ22" s="67">
        <f>AH22*AG22</f>
        <v>0</v>
      </c>
      <c r="AK22" s="87"/>
      <c r="AL22" s="88"/>
      <c r="AM22" s="65"/>
      <c r="AN22" s="66">
        <f>AM22*AK22</f>
        <v>0</v>
      </c>
      <c r="AO22" s="67">
        <f>AM22*AL22</f>
        <v>0</v>
      </c>
      <c r="AP22" s="87"/>
      <c r="AQ22" s="88"/>
      <c r="AR22" s="65"/>
      <c r="AS22" s="66">
        <f>AR22*AP22</f>
        <v>0</v>
      </c>
      <c r="AT22" s="67">
        <f>AR22*AQ22</f>
        <v>0</v>
      </c>
      <c r="AU22" s="87"/>
      <c r="AV22" s="88"/>
      <c r="AW22" s="65"/>
      <c r="AX22" s="66">
        <f>AW22*AU22</f>
        <v>0</v>
      </c>
      <c r="AY22" s="67">
        <f>AW22*AV22</f>
        <v>0</v>
      </c>
      <c r="AZ22" s="87"/>
      <c r="BA22" s="88"/>
      <c r="BB22" s="65"/>
      <c r="BC22" s="66">
        <f>BB22*AZ22</f>
        <v>0</v>
      </c>
      <c r="BD22" s="67">
        <f>BB22*BA22</f>
        <v>0</v>
      </c>
      <c r="BE22" s="87"/>
      <c r="BF22" s="88"/>
      <c r="BG22" s="65"/>
      <c r="BH22" s="66">
        <f>BG22*BE22</f>
        <v>0</v>
      </c>
      <c r="BI22" s="67">
        <f>BG22*BF22</f>
        <v>0</v>
      </c>
      <c r="BJ22" s="87"/>
      <c r="BK22" s="88"/>
      <c r="BL22" s="65"/>
      <c r="BM22" s="66">
        <f>BL22*BJ22</f>
        <v>0</v>
      </c>
      <c r="BN22" s="67">
        <f>BL22*BK22</f>
        <v>0</v>
      </c>
      <c r="BO22" s="87"/>
      <c r="BP22" s="88"/>
      <c r="BQ22" s="65"/>
      <c r="BR22" s="66">
        <f>BQ22*BO22</f>
        <v>0</v>
      </c>
      <c r="BS22" s="67">
        <f>BQ22*BP22</f>
        <v>0</v>
      </c>
      <c r="BT22" s="87"/>
      <c r="BU22" s="88"/>
      <c r="BV22" s="65"/>
      <c r="BW22" s="66">
        <f>BV22*BT22</f>
        <v>0</v>
      </c>
      <c r="BX22" s="67">
        <f>BV22*BU22</f>
        <v>0</v>
      </c>
      <c r="BY22" s="87"/>
      <c r="BZ22" s="88"/>
      <c r="CA22" s="65"/>
      <c r="CB22" s="66">
        <f>CA22*BY22</f>
        <v>0</v>
      </c>
      <c r="CC22" s="67">
        <f>CA22*BZ22</f>
        <v>0</v>
      </c>
    </row>
    <row r="23" spans="1:81" s="99" customFormat="1" ht="15.6" customHeight="1" x14ac:dyDescent="0.2">
      <c r="A23" s="59">
        <f t="shared" si="114"/>
        <v>0</v>
      </c>
      <c r="B23" s="60">
        <f t="shared" si="115"/>
        <v>0</v>
      </c>
      <c r="C23" s="102"/>
      <c r="D23" s="103" t="s">
        <v>322</v>
      </c>
      <c r="E23" s="222" t="s">
        <v>323</v>
      </c>
      <c r="F23" s="228"/>
      <c r="G23" s="87"/>
      <c r="H23" s="88"/>
      <c r="I23" s="65"/>
      <c r="J23" s="66">
        <f>I23*G23</f>
        <v>0</v>
      </c>
      <c r="K23" s="67">
        <f>I23*H23</f>
        <v>0</v>
      </c>
      <c r="L23" s="87"/>
      <c r="M23" s="88"/>
      <c r="N23" s="65"/>
      <c r="O23" s="66">
        <f>N23*L23</f>
        <v>0</v>
      </c>
      <c r="P23" s="67">
        <f>N23*M23</f>
        <v>0</v>
      </c>
      <c r="Q23" s="87"/>
      <c r="R23" s="88"/>
      <c r="S23" s="65"/>
      <c r="T23" s="66">
        <f>S23*Q23</f>
        <v>0</v>
      </c>
      <c r="U23" s="67">
        <f>S23*R23</f>
        <v>0</v>
      </c>
      <c r="V23" s="87"/>
      <c r="W23" s="88"/>
      <c r="X23" s="65"/>
      <c r="Y23" s="66">
        <f>X23*V23</f>
        <v>0</v>
      </c>
      <c r="Z23" s="67">
        <f>X23*W23</f>
        <v>0</v>
      </c>
      <c r="AA23" s="87"/>
      <c r="AB23" s="88"/>
      <c r="AC23" s="65"/>
      <c r="AD23" s="66">
        <f>AC23*AA23</f>
        <v>0</v>
      </c>
      <c r="AE23" s="67">
        <f>AC23*AB23</f>
        <v>0</v>
      </c>
      <c r="AF23" s="87"/>
      <c r="AG23" s="88"/>
      <c r="AH23" s="65"/>
      <c r="AI23" s="66">
        <f>AH23*AF23</f>
        <v>0</v>
      </c>
      <c r="AJ23" s="67">
        <f>AH23*AG23</f>
        <v>0</v>
      </c>
      <c r="AK23" s="87"/>
      <c r="AL23" s="88"/>
      <c r="AM23" s="65"/>
      <c r="AN23" s="66">
        <f>AM23*AK23</f>
        <v>0</v>
      </c>
      <c r="AO23" s="67">
        <f>AM23*AL23</f>
        <v>0</v>
      </c>
      <c r="AP23" s="87"/>
      <c r="AQ23" s="88"/>
      <c r="AR23" s="65"/>
      <c r="AS23" s="66">
        <f>AR23*AP23</f>
        <v>0</v>
      </c>
      <c r="AT23" s="67">
        <f>AR23*AQ23</f>
        <v>0</v>
      </c>
      <c r="AU23" s="87"/>
      <c r="AV23" s="88"/>
      <c r="AW23" s="65"/>
      <c r="AX23" s="66">
        <f>AW23*AU23</f>
        <v>0</v>
      </c>
      <c r="AY23" s="67">
        <f>AW23*AV23</f>
        <v>0</v>
      </c>
      <c r="AZ23" s="87"/>
      <c r="BA23" s="88"/>
      <c r="BB23" s="65"/>
      <c r="BC23" s="66">
        <f>BB23*AZ23</f>
        <v>0</v>
      </c>
      <c r="BD23" s="67">
        <f>BB23*BA23</f>
        <v>0</v>
      </c>
      <c r="BE23" s="87"/>
      <c r="BF23" s="88"/>
      <c r="BG23" s="65"/>
      <c r="BH23" s="66">
        <f>BG23*BE23</f>
        <v>0</v>
      </c>
      <c r="BI23" s="67">
        <f>BG23*BF23</f>
        <v>0</v>
      </c>
      <c r="BJ23" s="87"/>
      <c r="BK23" s="88"/>
      <c r="BL23" s="65"/>
      <c r="BM23" s="66">
        <f>BL23*BJ23</f>
        <v>0</v>
      </c>
      <c r="BN23" s="67">
        <f>BL23*BK23</f>
        <v>0</v>
      </c>
      <c r="BO23" s="87"/>
      <c r="BP23" s="88"/>
      <c r="BQ23" s="65"/>
      <c r="BR23" s="66">
        <f>BQ23*BO23</f>
        <v>0</v>
      </c>
      <c r="BS23" s="67">
        <f>BQ23*BP23</f>
        <v>0</v>
      </c>
      <c r="BT23" s="87"/>
      <c r="BU23" s="88"/>
      <c r="BV23" s="65"/>
      <c r="BW23" s="66">
        <f>BV23*BT23</f>
        <v>0</v>
      </c>
      <c r="BX23" s="67">
        <f>BV23*BU23</f>
        <v>0</v>
      </c>
      <c r="BY23" s="87"/>
      <c r="BZ23" s="88"/>
      <c r="CA23" s="65"/>
      <c r="CB23" s="66">
        <f>CA23*BY23</f>
        <v>0</v>
      </c>
      <c r="CC23" s="67">
        <f>CA23*BZ23</f>
        <v>0</v>
      </c>
    </row>
    <row r="24" spans="1:81" s="99" customFormat="1" ht="15.6" customHeight="1" x14ac:dyDescent="0.2">
      <c r="A24" s="59">
        <f t="shared" si="114"/>
        <v>0</v>
      </c>
      <c r="B24" s="60">
        <f t="shared" si="115"/>
        <v>0</v>
      </c>
      <c r="C24" s="102"/>
      <c r="D24" s="103" t="s">
        <v>324</v>
      </c>
      <c r="E24" s="204"/>
      <c r="F24" s="228"/>
      <c r="G24" s="87"/>
      <c r="H24" s="88"/>
      <c r="I24" s="65"/>
      <c r="J24" s="66">
        <f>I24*G24</f>
        <v>0</v>
      </c>
      <c r="K24" s="67">
        <f>I24*H24</f>
        <v>0</v>
      </c>
      <c r="L24" s="87"/>
      <c r="M24" s="88"/>
      <c r="N24" s="65"/>
      <c r="O24" s="66">
        <f>N24*L24</f>
        <v>0</v>
      </c>
      <c r="P24" s="67">
        <f>N24*M24</f>
        <v>0</v>
      </c>
      <c r="Q24" s="87"/>
      <c r="R24" s="88"/>
      <c r="S24" s="65"/>
      <c r="T24" s="66">
        <f>S24*Q24</f>
        <v>0</v>
      </c>
      <c r="U24" s="67">
        <f>S24*R24</f>
        <v>0</v>
      </c>
      <c r="V24" s="87"/>
      <c r="W24" s="88"/>
      <c r="X24" s="65"/>
      <c r="Y24" s="66">
        <f>X24*V24</f>
        <v>0</v>
      </c>
      <c r="Z24" s="67">
        <f>X24*W24</f>
        <v>0</v>
      </c>
      <c r="AA24" s="87"/>
      <c r="AB24" s="88"/>
      <c r="AC24" s="65"/>
      <c r="AD24" s="66">
        <f>AC24*AA24</f>
        <v>0</v>
      </c>
      <c r="AE24" s="67">
        <f>AC24*AB24</f>
        <v>0</v>
      </c>
      <c r="AF24" s="87"/>
      <c r="AG24" s="88"/>
      <c r="AH24" s="65"/>
      <c r="AI24" s="66">
        <f>AH24*AF24</f>
        <v>0</v>
      </c>
      <c r="AJ24" s="67">
        <f>AH24*AG24</f>
        <v>0</v>
      </c>
      <c r="AK24" s="87"/>
      <c r="AL24" s="88"/>
      <c r="AM24" s="65"/>
      <c r="AN24" s="66">
        <f>AM24*AK24</f>
        <v>0</v>
      </c>
      <c r="AO24" s="67">
        <f>AM24*AL24</f>
        <v>0</v>
      </c>
      <c r="AP24" s="87"/>
      <c r="AQ24" s="88"/>
      <c r="AR24" s="65"/>
      <c r="AS24" s="66">
        <f>AR24*AP24</f>
        <v>0</v>
      </c>
      <c r="AT24" s="67">
        <f>AR24*AQ24</f>
        <v>0</v>
      </c>
      <c r="AU24" s="87"/>
      <c r="AV24" s="88"/>
      <c r="AW24" s="65"/>
      <c r="AX24" s="66">
        <f>AW24*AU24</f>
        <v>0</v>
      </c>
      <c r="AY24" s="67">
        <f>AW24*AV24</f>
        <v>0</v>
      </c>
      <c r="AZ24" s="87"/>
      <c r="BA24" s="88"/>
      <c r="BB24" s="65"/>
      <c r="BC24" s="66">
        <f>BB24*AZ24</f>
        <v>0</v>
      </c>
      <c r="BD24" s="67">
        <f>BB24*BA24</f>
        <v>0</v>
      </c>
      <c r="BE24" s="87"/>
      <c r="BF24" s="88"/>
      <c r="BG24" s="65"/>
      <c r="BH24" s="66">
        <f>BG24*BE24</f>
        <v>0</v>
      </c>
      <c r="BI24" s="67">
        <f>BG24*BF24</f>
        <v>0</v>
      </c>
      <c r="BJ24" s="87"/>
      <c r="BK24" s="88"/>
      <c r="BL24" s="65"/>
      <c r="BM24" s="66">
        <f>BL24*BJ24</f>
        <v>0</v>
      </c>
      <c r="BN24" s="67">
        <f>BL24*BK24</f>
        <v>0</v>
      </c>
      <c r="BO24" s="87"/>
      <c r="BP24" s="88"/>
      <c r="BQ24" s="65"/>
      <c r="BR24" s="66">
        <f>BQ24*BO24</f>
        <v>0</v>
      </c>
      <c r="BS24" s="67">
        <f>BQ24*BP24</f>
        <v>0</v>
      </c>
      <c r="BT24" s="87"/>
      <c r="BU24" s="88"/>
      <c r="BV24" s="65"/>
      <c r="BW24" s="66">
        <f>BV24*BT24</f>
        <v>0</v>
      </c>
      <c r="BX24" s="67">
        <f>BV24*BU24</f>
        <v>0</v>
      </c>
      <c r="BY24" s="87"/>
      <c r="BZ24" s="88"/>
      <c r="CA24" s="65"/>
      <c r="CB24" s="66">
        <f>CA24*BY24</f>
        <v>0</v>
      </c>
      <c r="CC24" s="67">
        <f>CA24*BZ24</f>
        <v>0</v>
      </c>
    </row>
    <row r="25" spans="1:81" s="99" customFormat="1" ht="15.6" customHeight="1" x14ac:dyDescent="0.2">
      <c r="A25" s="59">
        <f t="shared" si="114"/>
        <v>0</v>
      </c>
      <c r="B25" s="60">
        <f t="shared" si="115"/>
        <v>0</v>
      </c>
      <c r="C25" s="102"/>
      <c r="D25" s="103" t="s">
        <v>325</v>
      </c>
      <c r="E25" s="204"/>
      <c r="F25" s="228"/>
      <c r="G25" s="87"/>
      <c r="H25" s="88"/>
      <c r="I25" s="65"/>
      <c r="J25" s="66">
        <f t="shared" ref="J25" si="146">I25*G25</f>
        <v>0</v>
      </c>
      <c r="K25" s="67">
        <f t="shared" ref="K25" si="147">I25*H25</f>
        <v>0</v>
      </c>
      <c r="L25" s="87"/>
      <c r="M25" s="88"/>
      <c r="N25" s="65"/>
      <c r="O25" s="66">
        <f t="shared" ref="O25" si="148">N25*L25</f>
        <v>0</v>
      </c>
      <c r="P25" s="67">
        <f t="shared" ref="P25" si="149">N25*M25</f>
        <v>0</v>
      </c>
      <c r="Q25" s="87"/>
      <c r="R25" s="88"/>
      <c r="S25" s="65"/>
      <c r="T25" s="66">
        <f t="shared" ref="T25" si="150">S25*Q25</f>
        <v>0</v>
      </c>
      <c r="U25" s="67">
        <f t="shared" ref="U25" si="151">S25*R25</f>
        <v>0</v>
      </c>
      <c r="V25" s="87"/>
      <c r="W25" s="88"/>
      <c r="X25" s="65"/>
      <c r="Y25" s="66">
        <f t="shared" ref="Y25" si="152">X25*V25</f>
        <v>0</v>
      </c>
      <c r="Z25" s="67">
        <f t="shared" ref="Z25" si="153">X25*W25</f>
        <v>0</v>
      </c>
      <c r="AA25" s="87"/>
      <c r="AB25" s="88"/>
      <c r="AC25" s="65"/>
      <c r="AD25" s="66">
        <f t="shared" ref="AD25" si="154">AC25*AA25</f>
        <v>0</v>
      </c>
      <c r="AE25" s="67">
        <f t="shared" ref="AE25" si="155">AC25*AB25</f>
        <v>0</v>
      </c>
      <c r="AF25" s="87"/>
      <c r="AG25" s="88"/>
      <c r="AH25" s="65"/>
      <c r="AI25" s="66">
        <f t="shared" ref="AI25" si="156">AH25*AF25</f>
        <v>0</v>
      </c>
      <c r="AJ25" s="67">
        <f t="shared" ref="AJ25" si="157">AH25*AG25</f>
        <v>0</v>
      </c>
      <c r="AK25" s="87"/>
      <c r="AL25" s="88"/>
      <c r="AM25" s="65"/>
      <c r="AN25" s="66">
        <f t="shared" ref="AN25" si="158">AM25*AK25</f>
        <v>0</v>
      </c>
      <c r="AO25" s="67">
        <f t="shared" ref="AO25" si="159">AM25*AL25</f>
        <v>0</v>
      </c>
      <c r="AP25" s="87"/>
      <c r="AQ25" s="88"/>
      <c r="AR25" s="65"/>
      <c r="AS25" s="66">
        <f t="shared" ref="AS25" si="160">AR25*AP25</f>
        <v>0</v>
      </c>
      <c r="AT25" s="67">
        <f t="shared" ref="AT25" si="161">AR25*AQ25</f>
        <v>0</v>
      </c>
      <c r="AU25" s="87"/>
      <c r="AV25" s="88"/>
      <c r="AW25" s="65"/>
      <c r="AX25" s="66">
        <f t="shared" ref="AX25" si="162">AW25*AU25</f>
        <v>0</v>
      </c>
      <c r="AY25" s="67">
        <f t="shared" ref="AY25" si="163">AW25*AV25</f>
        <v>0</v>
      </c>
      <c r="AZ25" s="87"/>
      <c r="BA25" s="88"/>
      <c r="BB25" s="65"/>
      <c r="BC25" s="66">
        <f t="shared" ref="BC25" si="164">BB25*AZ25</f>
        <v>0</v>
      </c>
      <c r="BD25" s="67">
        <f t="shared" ref="BD25" si="165">BB25*BA25</f>
        <v>0</v>
      </c>
      <c r="BE25" s="87"/>
      <c r="BF25" s="88"/>
      <c r="BG25" s="65"/>
      <c r="BH25" s="66">
        <f t="shared" ref="BH25" si="166">BG25*BE25</f>
        <v>0</v>
      </c>
      <c r="BI25" s="67">
        <f t="shared" ref="BI25" si="167">BG25*BF25</f>
        <v>0</v>
      </c>
      <c r="BJ25" s="87"/>
      <c r="BK25" s="88"/>
      <c r="BL25" s="65"/>
      <c r="BM25" s="66">
        <f t="shared" ref="BM25" si="168">BL25*BJ25</f>
        <v>0</v>
      </c>
      <c r="BN25" s="67">
        <f t="shared" ref="BN25" si="169">BL25*BK25</f>
        <v>0</v>
      </c>
      <c r="BO25" s="87"/>
      <c r="BP25" s="88"/>
      <c r="BQ25" s="65"/>
      <c r="BR25" s="66">
        <f t="shared" ref="BR25" si="170">BQ25*BO25</f>
        <v>0</v>
      </c>
      <c r="BS25" s="67">
        <f t="shared" ref="BS25" si="171">BQ25*BP25</f>
        <v>0</v>
      </c>
      <c r="BT25" s="87"/>
      <c r="BU25" s="88"/>
      <c r="BV25" s="65"/>
      <c r="BW25" s="66">
        <f t="shared" ref="BW25" si="172">BV25*BT25</f>
        <v>0</v>
      </c>
      <c r="BX25" s="67">
        <f t="shared" ref="BX25" si="173">BV25*BU25</f>
        <v>0</v>
      </c>
      <c r="BY25" s="87"/>
      <c r="BZ25" s="88"/>
      <c r="CA25" s="65"/>
      <c r="CB25" s="66">
        <f t="shared" ref="CB25" si="174">CA25*BY25</f>
        <v>0</v>
      </c>
      <c r="CC25" s="67">
        <f t="shared" ref="CC25" si="175">CA25*BZ25</f>
        <v>0</v>
      </c>
    </row>
    <row r="26" spans="1:81" s="99" customFormat="1" ht="15.6" customHeight="1" x14ac:dyDescent="0.2">
      <c r="A26" s="59">
        <f t="shared" si="114"/>
        <v>0</v>
      </c>
      <c r="B26" s="60">
        <f t="shared" si="115"/>
        <v>0</v>
      </c>
      <c r="C26" s="102"/>
      <c r="D26" s="103" t="s">
        <v>326</v>
      </c>
      <c r="E26" s="204"/>
      <c r="F26" s="228"/>
      <c r="G26" s="87"/>
      <c r="H26" s="88"/>
      <c r="I26" s="65"/>
      <c r="J26" s="66">
        <f>I26*G26</f>
        <v>0</v>
      </c>
      <c r="K26" s="67">
        <f>I26*H26</f>
        <v>0</v>
      </c>
      <c r="L26" s="87"/>
      <c r="M26" s="88"/>
      <c r="N26" s="65"/>
      <c r="O26" s="66">
        <f>N26*L26</f>
        <v>0</v>
      </c>
      <c r="P26" s="67">
        <f>N26*M26</f>
        <v>0</v>
      </c>
      <c r="Q26" s="87"/>
      <c r="R26" s="88"/>
      <c r="S26" s="65"/>
      <c r="T26" s="66">
        <f>S26*Q26</f>
        <v>0</v>
      </c>
      <c r="U26" s="67">
        <f>S26*R26</f>
        <v>0</v>
      </c>
      <c r="V26" s="87"/>
      <c r="W26" s="88"/>
      <c r="X26" s="65"/>
      <c r="Y26" s="66">
        <f>X26*V26</f>
        <v>0</v>
      </c>
      <c r="Z26" s="67">
        <f>X26*W26</f>
        <v>0</v>
      </c>
      <c r="AA26" s="87"/>
      <c r="AB26" s="88"/>
      <c r="AC26" s="65"/>
      <c r="AD26" s="66">
        <f>AC26*AA26</f>
        <v>0</v>
      </c>
      <c r="AE26" s="67">
        <f>AC26*AB26</f>
        <v>0</v>
      </c>
      <c r="AF26" s="87"/>
      <c r="AG26" s="88"/>
      <c r="AH26" s="65"/>
      <c r="AI26" s="66">
        <f>AH26*AF26</f>
        <v>0</v>
      </c>
      <c r="AJ26" s="67">
        <f>AH26*AG26</f>
        <v>0</v>
      </c>
      <c r="AK26" s="87"/>
      <c r="AL26" s="88"/>
      <c r="AM26" s="65"/>
      <c r="AN26" s="66">
        <f>AM26*AK26</f>
        <v>0</v>
      </c>
      <c r="AO26" s="67">
        <f>AM26*AL26</f>
        <v>0</v>
      </c>
      <c r="AP26" s="87"/>
      <c r="AQ26" s="88"/>
      <c r="AR26" s="65"/>
      <c r="AS26" s="66">
        <f>AR26*AP26</f>
        <v>0</v>
      </c>
      <c r="AT26" s="67">
        <f>AR26*AQ26</f>
        <v>0</v>
      </c>
      <c r="AU26" s="87"/>
      <c r="AV26" s="88"/>
      <c r="AW26" s="65"/>
      <c r="AX26" s="66">
        <f>AW26*AU26</f>
        <v>0</v>
      </c>
      <c r="AY26" s="67">
        <f>AW26*AV26</f>
        <v>0</v>
      </c>
      <c r="AZ26" s="87"/>
      <c r="BA26" s="88"/>
      <c r="BB26" s="65"/>
      <c r="BC26" s="66">
        <f>BB26*AZ26</f>
        <v>0</v>
      </c>
      <c r="BD26" s="67">
        <f>BB26*BA26</f>
        <v>0</v>
      </c>
      <c r="BE26" s="87"/>
      <c r="BF26" s="88"/>
      <c r="BG26" s="65"/>
      <c r="BH26" s="66">
        <f>BG26*BE26</f>
        <v>0</v>
      </c>
      <c r="BI26" s="67">
        <f>BG26*BF26</f>
        <v>0</v>
      </c>
      <c r="BJ26" s="87"/>
      <c r="BK26" s="88"/>
      <c r="BL26" s="65"/>
      <c r="BM26" s="66">
        <f>BL26*BJ26</f>
        <v>0</v>
      </c>
      <c r="BN26" s="67">
        <f>BL26*BK26</f>
        <v>0</v>
      </c>
      <c r="BO26" s="87"/>
      <c r="BP26" s="88"/>
      <c r="BQ26" s="65"/>
      <c r="BR26" s="66">
        <f>BQ26*BO26</f>
        <v>0</v>
      </c>
      <c r="BS26" s="67">
        <f>BQ26*BP26</f>
        <v>0</v>
      </c>
      <c r="BT26" s="87"/>
      <c r="BU26" s="88"/>
      <c r="BV26" s="65"/>
      <c r="BW26" s="66">
        <f>BV26*BT26</f>
        <v>0</v>
      </c>
      <c r="BX26" s="67">
        <f>BV26*BU26</f>
        <v>0</v>
      </c>
      <c r="BY26" s="87"/>
      <c r="BZ26" s="88"/>
      <c r="CA26" s="65"/>
      <c r="CB26" s="66">
        <f>CA26*BY26</f>
        <v>0</v>
      </c>
      <c r="CC26" s="67">
        <f>CA26*BZ26</f>
        <v>0</v>
      </c>
    </row>
    <row r="27" spans="1:81" s="99" customFormat="1" ht="15.6" customHeight="1" x14ac:dyDescent="0.2">
      <c r="A27" s="59">
        <f t="shared" si="114"/>
        <v>0</v>
      </c>
      <c r="B27" s="60">
        <f t="shared" si="115"/>
        <v>0</v>
      </c>
      <c r="C27" s="102"/>
      <c r="D27" s="103" t="s">
        <v>327</v>
      </c>
      <c r="E27" s="204"/>
      <c r="F27" s="228"/>
      <c r="G27" s="87"/>
      <c r="H27" s="88"/>
      <c r="I27" s="65"/>
      <c r="J27" s="66">
        <f t="shared" ref="J27:J28" si="176">I27*G27</f>
        <v>0</v>
      </c>
      <c r="K27" s="67">
        <f t="shared" ref="K27:K28" si="177">I27*H27</f>
        <v>0</v>
      </c>
      <c r="L27" s="87"/>
      <c r="M27" s="88"/>
      <c r="N27" s="65"/>
      <c r="O27" s="66">
        <f t="shared" ref="O27:O28" si="178">N27*L27</f>
        <v>0</v>
      </c>
      <c r="P27" s="67">
        <f t="shared" ref="P27:P28" si="179">N27*M27</f>
        <v>0</v>
      </c>
      <c r="Q27" s="87"/>
      <c r="R27" s="88"/>
      <c r="S27" s="65"/>
      <c r="T27" s="66">
        <f t="shared" ref="T27:T28" si="180">S27*Q27</f>
        <v>0</v>
      </c>
      <c r="U27" s="67">
        <f t="shared" ref="U27:U28" si="181">S27*R27</f>
        <v>0</v>
      </c>
      <c r="V27" s="87"/>
      <c r="W27" s="88"/>
      <c r="X27" s="65"/>
      <c r="Y27" s="66">
        <f t="shared" ref="Y27:Y28" si="182">X27*V27</f>
        <v>0</v>
      </c>
      <c r="Z27" s="67">
        <f t="shared" ref="Z27:Z28" si="183">X27*W27</f>
        <v>0</v>
      </c>
      <c r="AA27" s="87"/>
      <c r="AB27" s="88"/>
      <c r="AC27" s="65"/>
      <c r="AD27" s="66">
        <f t="shared" ref="AD27:AD28" si="184">AC27*AA27</f>
        <v>0</v>
      </c>
      <c r="AE27" s="67">
        <f t="shared" ref="AE27:AE28" si="185">AC27*AB27</f>
        <v>0</v>
      </c>
      <c r="AF27" s="87"/>
      <c r="AG27" s="88"/>
      <c r="AH27" s="65"/>
      <c r="AI27" s="66">
        <f t="shared" ref="AI27:AI28" si="186">AH27*AF27</f>
        <v>0</v>
      </c>
      <c r="AJ27" s="67">
        <f t="shared" ref="AJ27:AJ28" si="187">AH27*AG27</f>
        <v>0</v>
      </c>
      <c r="AK27" s="87"/>
      <c r="AL27" s="88"/>
      <c r="AM27" s="65"/>
      <c r="AN27" s="66">
        <f t="shared" ref="AN27:AN28" si="188">AM27*AK27</f>
        <v>0</v>
      </c>
      <c r="AO27" s="67">
        <f t="shared" ref="AO27:AO28" si="189">AM27*AL27</f>
        <v>0</v>
      </c>
      <c r="AP27" s="87"/>
      <c r="AQ27" s="88"/>
      <c r="AR27" s="65"/>
      <c r="AS27" s="66">
        <f t="shared" ref="AS27:AS28" si="190">AR27*AP27</f>
        <v>0</v>
      </c>
      <c r="AT27" s="67">
        <f t="shared" ref="AT27:AT28" si="191">AR27*AQ27</f>
        <v>0</v>
      </c>
      <c r="AU27" s="87"/>
      <c r="AV27" s="88"/>
      <c r="AW27" s="65"/>
      <c r="AX27" s="66">
        <f t="shared" ref="AX27:AX28" si="192">AW27*AU27</f>
        <v>0</v>
      </c>
      <c r="AY27" s="67">
        <f t="shared" ref="AY27:AY28" si="193">AW27*AV27</f>
        <v>0</v>
      </c>
      <c r="AZ27" s="87"/>
      <c r="BA27" s="88"/>
      <c r="BB27" s="65"/>
      <c r="BC27" s="66">
        <f t="shared" ref="BC27:BC28" si="194">BB27*AZ27</f>
        <v>0</v>
      </c>
      <c r="BD27" s="67">
        <f t="shared" ref="BD27:BD28" si="195">BB27*BA27</f>
        <v>0</v>
      </c>
      <c r="BE27" s="87"/>
      <c r="BF27" s="88"/>
      <c r="BG27" s="65"/>
      <c r="BH27" s="66">
        <f t="shared" ref="BH27:BH28" si="196">BG27*BE27</f>
        <v>0</v>
      </c>
      <c r="BI27" s="67">
        <f t="shared" ref="BI27:BI28" si="197">BG27*BF27</f>
        <v>0</v>
      </c>
      <c r="BJ27" s="87"/>
      <c r="BK27" s="88"/>
      <c r="BL27" s="65"/>
      <c r="BM27" s="66">
        <f t="shared" ref="BM27:BM28" si="198">BL27*BJ27</f>
        <v>0</v>
      </c>
      <c r="BN27" s="67">
        <f t="shared" ref="BN27:BN28" si="199">BL27*BK27</f>
        <v>0</v>
      </c>
      <c r="BO27" s="87"/>
      <c r="BP27" s="88"/>
      <c r="BQ27" s="65"/>
      <c r="BR27" s="66">
        <f t="shared" ref="BR27:BR28" si="200">BQ27*BO27</f>
        <v>0</v>
      </c>
      <c r="BS27" s="67">
        <f t="shared" ref="BS27:BS28" si="201">BQ27*BP27</f>
        <v>0</v>
      </c>
      <c r="BT27" s="87"/>
      <c r="BU27" s="88"/>
      <c r="BV27" s="65"/>
      <c r="BW27" s="66">
        <f t="shared" ref="BW27:BW28" si="202">BV27*BT27</f>
        <v>0</v>
      </c>
      <c r="BX27" s="67">
        <f t="shared" ref="BX27:BX28" si="203">BV27*BU27</f>
        <v>0</v>
      </c>
      <c r="BY27" s="87"/>
      <c r="BZ27" s="88"/>
      <c r="CA27" s="65"/>
      <c r="CB27" s="66">
        <f t="shared" ref="CB27:CB28" si="204">CA27*BY27</f>
        <v>0</v>
      </c>
      <c r="CC27" s="67">
        <f t="shared" ref="CC27:CC28" si="205">CA27*BZ27</f>
        <v>0</v>
      </c>
    </row>
    <row r="28" spans="1:81" s="99" customFormat="1" ht="15.6" customHeight="1" x14ac:dyDescent="0.2">
      <c r="A28" s="59">
        <f t="shared" si="114"/>
        <v>0</v>
      </c>
      <c r="B28" s="60">
        <f t="shared" si="115"/>
        <v>0</v>
      </c>
      <c r="C28" s="102"/>
      <c r="D28" s="103" t="s">
        <v>328</v>
      </c>
      <c r="E28" s="204"/>
      <c r="F28" s="228"/>
      <c r="G28" s="87"/>
      <c r="H28" s="88"/>
      <c r="I28" s="65"/>
      <c r="J28" s="66">
        <f t="shared" si="176"/>
        <v>0</v>
      </c>
      <c r="K28" s="67">
        <f t="shared" si="177"/>
        <v>0</v>
      </c>
      <c r="L28" s="87"/>
      <c r="M28" s="88"/>
      <c r="N28" s="65"/>
      <c r="O28" s="66">
        <f t="shared" si="178"/>
        <v>0</v>
      </c>
      <c r="P28" s="67">
        <f t="shared" si="179"/>
        <v>0</v>
      </c>
      <c r="Q28" s="87"/>
      <c r="R28" s="88"/>
      <c r="S28" s="65"/>
      <c r="T28" s="66">
        <f t="shared" si="180"/>
        <v>0</v>
      </c>
      <c r="U28" s="67">
        <f t="shared" si="181"/>
        <v>0</v>
      </c>
      <c r="V28" s="87"/>
      <c r="W28" s="88"/>
      <c r="X28" s="65"/>
      <c r="Y28" s="66">
        <f t="shared" si="182"/>
        <v>0</v>
      </c>
      <c r="Z28" s="67">
        <f t="shared" si="183"/>
        <v>0</v>
      </c>
      <c r="AA28" s="87"/>
      <c r="AB28" s="88"/>
      <c r="AC28" s="65"/>
      <c r="AD28" s="66">
        <f t="shared" si="184"/>
        <v>0</v>
      </c>
      <c r="AE28" s="67">
        <f t="shared" si="185"/>
        <v>0</v>
      </c>
      <c r="AF28" s="87"/>
      <c r="AG28" s="88"/>
      <c r="AH28" s="65"/>
      <c r="AI28" s="66">
        <f t="shared" si="186"/>
        <v>0</v>
      </c>
      <c r="AJ28" s="67">
        <f t="shared" si="187"/>
        <v>0</v>
      </c>
      <c r="AK28" s="87"/>
      <c r="AL28" s="88"/>
      <c r="AM28" s="65"/>
      <c r="AN28" s="66">
        <f t="shared" si="188"/>
        <v>0</v>
      </c>
      <c r="AO28" s="67">
        <f t="shared" si="189"/>
        <v>0</v>
      </c>
      <c r="AP28" s="87"/>
      <c r="AQ28" s="88"/>
      <c r="AR28" s="65"/>
      <c r="AS28" s="66">
        <f t="shared" si="190"/>
        <v>0</v>
      </c>
      <c r="AT28" s="67">
        <f t="shared" si="191"/>
        <v>0</v>
      </c>
      <c r="AU28" s="87"/>
      <c r="AV28" s="88"/>
      <c r="AW28" s="65"/>
      <c r="AX28" s="66">
        <f t="shared" si="192"/>
        <v>0</v>
      </c>
      <c r="AY28" s="67">
        <f t="shared" si="193"/>
        <v>0</v>
      </c>
      <c r="AZ28" s="87"/>
      <c r="BA28" s="88"/>
      <c r="BB28" s="65"/>
      <c r="BC28" s="66">
        <f t="shared" si="194"/>
        <v>0</v>
      </c>
      <c r="BD28" s="67">
        <f t="shared" si="195"/>
        <v>0</v>
      </c>
      <c r="BE28" s="87"/>
      <c r="BF28" s="88"/>
      <c r="BG28" s="65"/>
      <c r="BH28" s="66">
        <f t="shared" si="196"/>
        <v>0</v>
      </c>
      <c r="BI28" s="67">
        <f t="shared" si="197"/>
        <v>0</v>
      </c>
      <c r="BJ28" s="87"/>
      <c r="BK28" s="88"/>
      <c r="BL28" s="65"/>
      <c r="BM28" s="66">
        <f t="shared" si="198"/>
        <v>0</v>
      </c>
      <c r="BN28" s="67">
        <f t="shared" si="199"/>
        <v>0</v>
      </c>
      <c r="BO28" s="87"/>
      <c r="BP28" s="88"/>
      <c r="BQ28" s="65"/>
      <c r="BR28" s="66">
        <f t="shared" si="200"/>
        <v>0</v>
      </c>
      <c r="BS28" s="67">
        <f t="shared" si="201"/>
        <v>0</v>
      </c>
      <c r="BT28" s="87"/>
      <c r="BU28" s="88"/>
      <c r="BV28" s="65"/>
      <c r="BW28" s="66">
        <f t="shared" si="202"/>
        <v>0</v>
      </c>
      <c r="BX28" s="67">
        <f t="shared" si="203"/>
        <v>0</v>
      </c>
      <c r="BY28" s="87"/>
      <c r="BZ28" s="88"/>
      <c r="CA28" s="65"/>
      <c r="CB28" s="66">
        <f t="shared" si="204"/>
        <v>0</v>
      </c>
      <c r="CC28" s="67">
        <f t="shared" si="205"/>
        <v>0</v>
      </c>
    </row>
    <row r="29" spans="1:81" s="99" customFormat="1" ht="15.6" customHeight="1" x14ac:dyDescent="0.25">
      <c r="A29" s="89"/>
      <c r="B29" s="90"/>
      <c r="C29" s="91"/>
      <c r="D29" s="92" t="s">
        <v>329</v>
      </c>
      <c r="E29" s="221" t="s">
        <v>330</v>
      </c>
      <c r="F29" s="91"/>
      <c r="G29" s="94"/>
      <c r="H29" s="95"/>
      <c r="I29" s="96"/>
      <c r="J29" s="97"/>
      <c r="K29" s="98"/>
      <c r="L29" s="94"/>
      <c r="M29" s="95"/>
      <c r="N29" s="96"/>
      <c r="O29" s="97"/>
      <c r="P29" s="98"/>
      <c r="Q29" s="94"/>
      <c r="R29" s="95"/>
      <c r="S29" s="96"/>
      <c r="T29" s="97"/>
      <c r="U29" s="98"/>
      <c r="V29" s="94"/>
      <c r="W29" s="95"/>
      <c r="X29" s="96"/>
      <c r="Y29" s="97"/>
      <c r="Z29" s="98"/>
      <c r="AA29" s="94"/>
      <c r="AB29" s="95"/>
      <c r="AC29" s="96"/>
      <c r="AD29" s="97"/>
      <c r="AE29" s="98"/>
      <c r="AF29" s="94"/>
      <c r="AG29" s="95"/>
      <c r="AH29" s="96"/>
      <c r="AI29" s="97"/>
      <c r="AJ29" s="98"/>
      <c r="AK29" s="94"/>
      <c r="AL29" s="95"/>
      <c r="AM29" s="96"/>
      <c r="AN29" s="97"/>
      <c r="AO29" s="98"/>
      <c r="AP29" s="94"/>
      <c r="AQ29" s="95"/>
      <c r="AR29" s="96"/>
      <c r="AS29" s="97"/>
      <c r="AT29" s="98"/>
      <c r="AU29" s="94"/>
      <c r="AV29" s="95"/>
      <c r="AW29" s="96"/>
      <c r="AX29" s="97"/>
      <c r="AY29" s="98"/>
      <c r="AZ29" s="94"/>
      <c r="BA29" s="95"/>
      <c r="BB29" s="96"/>
      <c r="BC29" s="97"/>
      <c r="BD29" s="98"/>
      <c r="BE29" s="94"/>
      <c r="BF29" s="95"/>
      <c r="BG29" s="96"/>
      <c r="BH29" s="97"/>
      <c r="BI29" s="98"/>
      <c r="BJ29" s="94"/>
      <c r="BK29" s="95"/>
      <c r="BL29" s="96"/>
      <c r="BM29" s="97"/>
      <c r="BN29" s="98"/>
      <c r="BO29" s="94"/>
      <c r="BP29" s="95"/>
      <c r="BQ29" s="96"/>
      <c r="BR29" s="97"/>
      <c r="BS29" s="98"/>
      <c r="BT29" s="94"/>
      <c r="BU29" s="95"/>
      <c r="BV29" s="96"/>
      <c r="BW29" s="97"/>
      <c r="BX29" s="98"/>
      <c r="BY29" s="94"/>
      <c r="BZ29" s="95"/>
      <c r="CA29" s="96"/>
      <c r="CB29" s="97"/>
      <c r="CC29" s="98"/>
    </row>
    <row r="30" spans="1:81" s="99" customFormat="1" ht="15.6" customHeight="1" x14ac:dyDescent="0.2">
      <c r="A30" s="59">
        <f t="shared" ref="A30:A36" si="206">SUMIF($I$5:$GU$5,"QTY*Equipment",$I30:$GU30)</f>
        <v>0</v>
      </c>
      <c r="B30" s="60">
        <f t="shared" ref="B30:B36" si="207">SUMIF($J$5:$GU$5,"QTY*Install",$J30:$GU30)</f>
        <v>0</v>
      </c>
      <c r="C30" s="102"/>
      <c r="D30" s="103" t="s">
        <v>331</v>
      </c>
      <c r="E30" s="222" t="s">
        <v>332</v>
      </c>
      <c r="F30" s="102"/>
      <c r="G30" s="87"/>
      <c r="H30" s="88"/>
      <c r="I30" s="65"/>
      <c r="J30" s="105">
        <f t="shared" ref="J30:J31" si="208">I30*G30</f>
        <v>0</v>
      </c>
      <c r="K30" s="106">
        <f t="shared" ref="K30:K31" si="209">I30*H30</f>
        <v>0</v>
      </c>
      <c r="L30" s="87"/>
      <c r="M30" s="88"/>
      <c r="N30" s="65"/>
      <c r="O30" s="105">
        <f t="shared" ref="O30:O31" si="210">N30*L30</f>
        <v>0</v>
      </c>
      <c r="P30" s="106">
        <f t="shared" ref="P30:P31" si="211">N30*M30</f>
        <v>0</v>
      </c>
      <c r="Q30" s="87"/>
      <c r="R30" s="88"/>
      <c r="S30" s="65"/>
      <c r="T30" s="105">
        <f t="shared" ref="T30:T31" si="212">S30*Q30</f>
        <v>0</v>
      </c>
      <c r="U30" s="106">
        <f t="shared" ref="U30:U31" si="213">S30*R30</f>
        <v>0</v>
      </c>
      <c r="V30" s="87"/>
      <c r="W30" s="88"/>
      <c r="X30" s="65"/>
      <c r="Y30" s="105">
        <f t="shared" ref="Y30:Y31" si="214">X30*V30</f>
        <v>0</v>
      </c>
      <c r="Z30" s="106">
        <f t="shared" ref="Z30:Z31" si="215">X30*W30</f>
        <v>0</v>
      </c>
      <c r="AA30" s="87"/>
      <c r="AB30" s="88"/>
      <c r="AC30" s="65"/>
      <c r="AD30" s="105">
        <f t="shared" ref="AD30:AD31" si="216">AC30*AA30</f>
        <v>0</v>
      </c>
      <c r="AE30" s="106">
        <f t="shared" ref="AE30:AE31" si="217">AC30*AB30</f>
        <v>0</v>
      </c>
      <c r="AF30" s="87"/>
      <c r="AG30" s="88"/>
      <c r="AH30" s="65"/>
      <c r="AI30" s="105">
        <f t="shared" ref="AI30:AI31" si="218">AH30*AF30</f>
        <v>0</v>
      </c>
      <c r="AJ30" s="106">
        <f t="shared" ref="AJ30:AJ31" si="219">AH30*AG30</f>
        <v>0</v>
      </c>
      <c r="AK30" s="87"/>
      <c r="AL30" s="88"/>
      <c r="AM30" s="65"/>
      <c r="AN30" s="105">
        <f t="shared" ref="AN30:AN31" si="220">AM30*AK30</f>
        <v>0</v>
      </c>
      <c r="AO30" s="106">
        <f t="shared" ref="AO30:AO31" si="221">AM30*AL30</f>
        <v>0</v>
      </c>
      <c r="AP30" s="87"/>
      <c r="AQ30" s="88"/>
      <c r="AR30" s="65"/>
      <c r="AS30" s="105">
        <f t="shared" ref="AS30:AS31" si="222">AR30*AP30</f>
        <v>0</v>
      </c>
      <c r="AT30" s="106">
        <f t="shared" ref="AT30:AT31" si="223">AR30*AQ30</f>
        <v>0</v>
      </c>
      <c r="AU30" s="87"/>
      <c r="AV30" s="88"/>
      <c r="AW30" s="65"/>
      <c r="AX30" s="105">
        <f t="shared" ref="AX30:AX31" si="224">AW30*AU30</f>
        <v>0</v>
      </c>
      <c r="AY30" s="106">
        <f t="shared" ref="AY30:AY31" si="225">AW30*AV30</f>
        <v>0</v>
      </c>
      <c r="AZ30" s="87"/>
      <c r="BA30" s="88"/>
      <c r="BB30" s="65"/>
      <c r="BC30" s="105">
        <f t="shared" ref="BC30:BC31" si="226">BB30*AZ30</f>
        <v>0</v>
      </c>
      <c r="BD30" s="106">
        <f t="shared" ref="BD30:BD31" si="227">BB30*BA30</f>
        <v>0</v>
      </c>
      <c r="BE30" s="87"/>
      <c r="BF30" s="88"/>
      <c r="BG30" s="65"/>
      <c r="BH30" s="105">
        <f t="shared" ref="BH30:BH31" si="228">BG30*BE30</f>
        <v>0</v>
      </c>
      <c r="BI30" s="106">
        <f t="shared" ref="BI30:BI31" si="229">BG30*BF30</f>
        <v>0</v>
      </c>
      <c r="BJ30" s="87"/>
      <c r="BK30" s="88"/>
      <c r="BL30" s="65"/>
      <c r="BM30" s="105">
        <f t="shared" ref="BM30:BM31" si="230">BL30*BJ30</f>
        <v>0</v>
      </c>
      <c r="BN30" s="106">
        <f t="shared" ref="BN30:BN31" si="231">BL30*BK30</f>
        <v>0</v>
      </c>
      <c r="BO30" s="87"/>
      <c r="BP30" s="88"/>
      <c r="BQ30" s="65"/>
      <c r="BR30" s="105">
        <f t="shared" ref="BR30:BR31" si="232">BQ30*BO30</f>
        <v>0</v>
      </c>
      <c r="BS30" s="106">
        <f t="shared" ref="BS30:BS31" si="233">BQ30*BP30</f>
        <v>0</v>
      </c>
      <c r="BT30" s="87"/>
      <c r="BU30" s="88"/>
      <c r="BV30" s="65"/>
      <c r="BW30" s="105">
        <f t="shared" ref="BW30:BW31" si="234">BV30*BT30</f>
        <v>0</v>
      </c>
      <c r="BX30" s="106">
        <f t="shared" ref="BX30:BX31" si="235">BV30*BU30</f>
        <v>0</v>
      </c>
      <c r="BY30" s="87"/>
      <c r="BZ30" s="88"/>
      <c r="CA30" s="65"/>
      <c r="CB30" s="105">
        <f t="shared" ref="CB30:CB31" si="236">CA30*BY30</f>
        <v>0</v>
      </c>
      <c r="CC30" s="106">
        <f t="shared" ref="CC30:CC31" si="237">CA30*BZ30</f>
        <v>0</v>
      </c>
    </row>
    <row r="31" spans="1:81" s="99" customFormat="1" ht="15.6" customHeight="1" x14ac:dyDescent="0.2">
      <c r="A31" s="59">
        <f t="shared" si="206"/>
        <v>0</v>
      </c>
      <c r="B31" s="60">
        <f t="shared" si="207"/>
        <v>0</v>
      </c>
      <c r="C31" s="102"/>
      <c r="D31" s="103" t="s">
        <v>333</v>
      </c>
      <c r="E31" s="222" t="s">
        <v>334</v>
      </c>
      <c r="F31" s="102"/>
      <c r="G31" s="87"/>
      <c r="H31" s="88"/>
      <c r="I31" s="65"/>
      <c r="J31" s="105">
        <f t="shared" si="208"/>
        <v>0</v>
      </c>
      <c r="K31" s="106">
        <f t="shared" si="209"/>
        <v>0</v>
      </c>
      <c r="L31" s="87"/>
      <c r="M31" s="88"/>
      <c r="N31" s="65"/>
      <c r="O31" s="105">
        <f t="shared" si="210"/>
        <v>0</v>
      </c>
      <c r="P31" s="106">
        <f t="shared" si="211"/>
        <v>0</v>
      </c>
      <c r="Q31" s="87"/>
      <c r="R31" s="88"/>
      <c r="S31" s="65"/>
      <c r="T31" s="105">
        <f t="shared" si="212"/>
        <v>0</v>
      </c>
      <c r="U31" s="106">
        <f t="shared" si="213"/>
        <v>0</v>
      </c>
      <c r="V31" s="87"/>
      <c r="W31" s="88"/>
      <c r="X31" s="65"/>
      <c r="Y31" s="105">
        <f t="shared" si="214"/>
        <v>0</v>
      </c>
      <c r="Z31" s="106">
        <f t="shared" si="215"/>
        <v>0</v>
      </c>
      <c r="AA31" s="87"/>
      <c r="AB31" s="88"/>
      <c r="AC31" s="65"/>
      <c r="AD31" s="105">
        <f t="shared" si="216"/>
        <v>0</v>
      </c>
      <c r="AE31" s="106">
        <f t="shared" si="217"/>
        <v>0</v>
      </c>
      <c r="AF31" s="87"/>
      <c r="AG31" s="88"/>
      <c r="AH31" s="65"/>
      <c r="AI31" s="105">
        <f t="shared" si="218"/>
        <v>0</v>
      </c>
      <c r="AJ31" s="106">
        <f t="shared" si="219"/>
        <v>0</v>
      </c>
      <c r="AK31" s="87"/>
      <c r="AL31" s="88"/>
      <c r="AM31" s="65"/>
      <c r="AN31" s="105">
        <f t="shared" si="220"/>
        <v>0</v>
      </c>
      <c r="AO31" s="106">
        <f t="shared" si="221"/>
        <v>0</v>
      </c>
      <c r="AP31" s="87"/>
      <c r="AQ31" s="88"/>
      <c r="AR31" s="65"/>
      <c r="AS31" s="105">
        <f t="shared" si="222"/>
        <v>0</v>
      </c>
      <c r="AT31" s="106">
        <f t="shared" si="223"/>
        <v>0</v>
      </c>
      <c r="AU31" s="87"/>
      <c r="AV31" s="88"/>
      <c r="AW31" s="65"/>
      <c r="AX31" s="105">
        <f t="shared" si="224"/>
        <v>0</v>
      </c>
      <c r="AY31" s="106">
        <f t="shared" si="225"/>
        <v>0</v>
      </c>
      <c r="AZ31" s="87"/>
      <c r="BA31" s="88"/>
      <c r="BB31" s="65"/>
      <c r="BC31" s="105">
        <f t="shared" si="226"/>
        <v>0</v>
      </c>
      <c r="BD31" s="106">
        <f t="shared" si="227"/>
        <v>0</v>
      </c>
      <c r="BE31" s="87"/>
      <c r="BF31" s="88"/>
      <c r="BG31" s="65"/>
      <c r="BH31" s="105">
        <f t="shared" si="228"/>
        <v>0</v>
      </c>
      <c r="BI31" s="106">
        <f t="shared" si="229"/>
        <v>0</v>
      </c>
      <c r="BJ31" s="87"/>
      <c r="BK31" s="88"/>
      <c r="BL31" s="65"/>
      <c r="BM31" s="105">
        <f t="shared" si="230"/>
        <v>0</v>
      </c>
      <c r="BN31" s="106">
        <f t="shared" si="231"/>
        <v>0</v>
      </c>
      <c r="BO31" s="87"/>
      <c r="BP31" s="88"/>
      <c r="BQ31" s="65"/>
      <c r="BR31" s="105">
        <f t="shared" si="232"/>
        <v>0</v>
      </c>
      <c r="BS31" s="106">
        <f t="shared" si="233"/>
        <v>0</v>
      </c>
      <c r="BT31" s="87"/>
      <c r="BU31" s="88"/>
      <c r="BV31" s="65"/>
      <c r="BW31" s="105">
        <f t="shared" si="234"/>
        <v>0</v>
      </c>
      <c r="BX31" s="106">
        <f t="shared" si="235"/>
        <v>0</v>
      </c>
      <c r="BY31" s="87"/>
      <c r="BZ31" s="88"/>
      <c r="CA31" s="65"/>
      <c r="CB31" s="105">
        <f t="shared" si="236"/>
        <v>0</v>
      </c>
      <c r="CC31" s="106">
        <f t="shared" si="237"/>
        <v>0</v>
      </c>
    </row>
    <row r="32" spans="1:81" s="99" customFormat="1" ht="15.6" customHeight="1" x14ac:dyDescent="0.2">
      <c r="A32" s="59">
        <f t="shared" si="206"/>
        <v>0</v>
      </c>
      <c r="B32" s="60">
        <f t="shared" si="207"/>
        <v>0</v>
      </c>
      <c r="C32" s="102"/>
      <c r="D32" s="103" t="s">
        <v>335</v>
      </c>
      <c r="E32" s="222" t="s">
        <v>336</v>
      </c>
      <c r="F32" s="102"/>
      <c r="G32" s="87"/>
      <c r="H32" s="88"/>
      <c r="I32" s="65"/>
      <c r="J32" s="105">
        <f t="shared" ref="J32:J36" si="238">I32*G32</f>
        <v>0</v>
      </c>
      <c r="K32" s="106">
        <f t="shared" ref="K32:K36" si="239">I32*H32</f>
        <v>0</v>
      </c>
      <c r="L32" s="87"/>
      <c r="M32" s="88"/>
      <c r="N32" s="65"/>
      <c r="O32" s="105">
        <f t="shared" ref="O32:O36" si="240">N32*L32</f>
        <v>0</v>
      </c>
      <c r="P32" s="106">
        <f t="shared" ref="P32:P36" si="241">N32*M32</f>
        <v>0</v>
      </c>
      <c r="Q32" s="87"/>
      <c r="R32" s="88"/>
      <c r="S32" s="65"/>
      <c r="T32" s="105">
        <f t="shared" ref="T32:T36" si="242">S32*Q32</f>
        <v>0</v>
      </c>
      <c r="U32" s="106">
        <f t="shared" ref="U32:U36" si="243">S32*R32</f>
        <v>0</v>
      </c>
      <c r="V32" s="87"/>
      <c r="W32" s="88"/>
      <c r="X32" s="65"/>
      <c r="Y32" s="105">
        <f t="shared" ref="Y32:Y36" si="244">X32*V32</f>
        <v>0</v>
      </c>
      <c r="Z32" s="106">
        <f t="shared" ref="Z32:Z36" si="245">X32*W32</f>
        <v>0</v>
      </c>
      <c r="AA32" s="87"/>
      <c r="AB32" s="88"/>
      <c r="AC32" s="65"/>
      <c r="AD32" s="105">
        <f t="shared" ref="AD32:AD36" si="246">AC32*AA32</f>
        <v>0</v>
      </c>
      <c r="AE32" s="106">
        <f t="shared" ref="AE32:AE36" si="247">AC32*AB32</f>
        <v>0</v>
      </c>
      <c r="AF32" s="87"/>
      <c r="AG32" s="88"/>
      <c r="AH32" s="65"/>
      <c r="AI32" s="105">
        <f t="shared" ref="AI32:AI36" si="248">AH32*AF32</f>
        <v>0</v>
      </c>
      <c r="AJ32" s="106">
        <f t="shared" ref="AJ32:AJ36" si="249">AH32*AG32</f>
        <v>0</v>
      </c>
      <c r="AK32" s="87"/>
      <c r="AL32" s="88"/>
      <c r="AM32" s="65"/>
      <c r="AN32" s="105">
        <f t="shared" ref="AN32:AN36" si="250">AM32*AK32</f>
        <v>0</v>
      </c>
      <c r="AO32" s="106">
        <f t="shared" ref="AO32:AO36" si="251">AM32*AL32</f>
        <v>0</v>
      </c>
      <c r="AP32" s="87"/>
      <c r="AQ32" s="88"/>
      <c r="AR32" s="65"/>
      <c r="AS32" s="105">
        <f t="shared" ref="AS32:AS36" si="252">AR32*AP32</f>
        <v>0</v>
      </c>
      <c r="AT32" s="106">
        <f t="shared" ref="AT32:AT36" si="253">AR32*AQ32</f>
        <v>0</v>
      </c>
      <c r="AU32" s="87"/>
      <c r="AV32" s="88"/>
      <c r="AW32" s="65"/>
      <c r="AX32" s="105">
        <f t="shared" ref="AX32:AX36" si="254">AW32*AU32</f>
        <v>0</v>
      </c>
      <c r="AY32" s="106">
        <f t="shared" ref="AY32:AY36" si="255">AW32*AV32</f>
        <v>0</v>
      </c>
      <c r="AZ32" s="87"/>
      <c r="BA32" s="88"/>
      <c r="BB32" s="65"/>
      <c r="BC32" s="105">
        <f t="shared" ref="BC32:BC36" si="256">BB32*AZ32</f>
        <v>0</v>
      </c>
      <c r="BD32" s="106">
        <f t="shared" ref="BD32:BD36" si="257">BB32*BA32</f>
        <v>0</v>
      </c>
      <c r="BE32" s="87"/>
      <c r="BF32" s="88"/>
      <c r="BG32" s="65"/>
      <c r="BH32" s="105">
        <f t="shared" ref="BH32:BH36" si="258">BG32*BE32</f>
        <v>0</v>
      </c>
      <c r="BI32" s="106">
        <f t="shared" ref="BI32:BI36" si="259">BG32*BF32</f>
        <v>0</v>
      </c>
      <c r="BJ32" s="87"/>
      <c r="BK32" s="88"/>
      <c r="BL32" s="65"/>
      <c r="BM32" s="105">
        <f t="shared" ref="BM32:BM36" si="260">BL32*BJ32</f>
        <v>0</v>
      </c>
      <c r="BN32" s="106">
        <f t="shared" ref="BN32:BN36" si="261">BL32*BK32</f>
        <v>0</v>
      </c>
      <c r="BO32" s="87"/>
      <c r="BP32" s="88"/>
      <c r="BQ32" s="65"/>
      <c r="BR32" s="105">
        <f t="shared" ref="BR32:BR36" si="262">BQ32*BO32</f>
        <v>0</v>
      </c>
      <c r="BS32" s="106">
        <f t="shared" ref="BS32:BS36" si="263">BQ32*BP32</f>
        <v>0</v>
      </c>
      <c r="BT32" s="87"/>
      <c r="BU32" s="88"/>
      <c r="BV32" s="65"/>
      <c r="BW32" s="105">
        <f t="shared" ref="BW32:BW36" si="264">BV32*BT32</f>
        <v>0</v>
      </c>
      <c r="BX32" s="106">
        <f t="shared" ref="BX32:BX36" si="265">BV32*BU32</f>
        <v>0</v>
      </c>
      <c r="BY32" s="87"/>
      <c r="BZ32" s="88"/>
      <c r="CA32" s="65"/>
      <c r="CB32" s="105">
        <f t="shared" ref="CB32:CB36" si="266">CA32*BY32</f>
        <v>0</v>
      </c>
      <c r="CC32" s="106">
        <f t="shared" ref="CC32:CC36" si="267">CA32*BZ32</f>
        <v>0</v>
      </c>
    </row>
    <row r="33" spans="1:81" s="99" customFormat="1" x14ac:dyDescent="0.2">
      <c r="A33" s="59">
        <f t="shared" si="206"/>
        <v>0</v>
      </c>
      <c r="B33" s="60">
        <f t="shared" si="207"/>
        <v>0</v>
      </c>
      <c r="C33" s="102"/>
      <c r="D33" s="481" t="s">
        <v>337</v>
      </c>
      <c r="E33" s="223"/>
      <c r="F33" s="102"/>
      <c r="G33" s="87"/>
      <c r="H33" s="88"/>
      <c r="I33" s="65"/>
      <c r="J33" s="105">
        <f t="shared" si="238"/>
        <v>0</v>
      </c>
      <c r="K33" s="106">
        <f t="shared" si="239"/>
        <v>0</v>
      </c>
      <c r="L33" s="87"/>
      <c r="M33" s="88"/>
      <c r="N33" s="65"/>
      <c r="O33" s="105">
        <f t="shared" si="240"/>
        <v>0</v>
      </c>
      <c r="P33" s="106">
        <f t="shared" si="241"/>
        <v>0</v>
      </c>
      <c r="Q33" s="87"/>
      <c r="R33" s="88"/>
      <c r="S33" s="65"/>
      <c r="T33" s="105">
        <f t="shared" si="242"/>
        <v>0</v>
      </c>
      <c r="U33" s="106">
        <f t="shared" si="243"/>
        <v>0</v>
      </c>
      <c r="V33" s="87"/>
      <c r="W33" s="88"/>
      <c r="X33" s="65"/>
      <c r="Y33" s="105">
        <f t="shared" si="244"/>
        <v>0</v>
      </c>
      <c r="Z33" s="106">
        <f t="shared" si="245"/>
        <v>0</v>
      </c>
      <c r="AA33" s="87"/>
      <c r="AB33" s="88"/>
      <c r="AC33" s="65"/>
      <c r="AD33" s="105">
        <f t="shared" si="246"/>
        <v>0</v>
      </c>
      <c r="AE33" s="106">
        <f t="shared" si="247"/>
        <v>0</v>
      </c>
      <c r="AF33" s="87"/>
      <c r="AG33" s="88"/>
      <c r="AH33" s="65"/>
      <c r="AI33" s="105">
        <f t="shared" si="248"/>
        <v>0</v>
      </c>
      <c r="AJ33" s="106">
        <f t="shared" si="249"/>
        <v>0</v>
      </c>
      <c r="AK33" s="87"/>
      <c r="AL33" s="88"/>
      <c r="AM33" s="65"/>
      <c r="AN33" s="105">
        <f t="shared" si="250"/>
        <v>0</v>
      </c>
      <c r="AO33" s="106">
        <f t="shared" si="251"/>
        <v>0</v>
      </c>
      <c r="AP33" s="87"/>
      <c r="AQ33" s="88"/>
      <c r="AR33" s="65"/>
      <c r="AS33" s="105">
        <f t="shared" si="252"/>
        <v>0</v>
      </c>
      <c r="AT33" s="106">
        <f t="shared" si="253"/>
        <v>0</v>
      </c>
      <c r="AU33" s="87"/>
      <c r="AV33" s="88"/>
      <c r="AW33" s="65"/>
      <c r="AX33" s="105">
        <f t="shared" si="254"/>
        <v>0</v>
      </c>
      <c r="AY33" s="106">
        <f t="shared" si="255"/>
        <v>0</v>
      </c>
      <c r="AZ33" s="87"/>
      <c r="BA33" s="88"/>
      <c r="BB33" s="65"/>
      <c r="BC33" s="105">
        <f t="shared" si="256"/>
        <v>0</v>
      </c>
      <c r="BD33" s="106">
        <f t="shared" si="257"/>
        <v>0</v>
      </c>
      <c r="BE33" s="87"/>
      <c r="BF33" s="88"/>
      <c r="BG33" s="65"/>
      <c r="BH33" s="105">
        <f t="shared" si="258"/>
        <v>0</v>
      </c>
      <c r="BI33" s="106">
        <f t="shared" si="259"/>
        <v>0</v>
      </c>
      <c r="BJ33" s="87"/>
      <c r="BK33" s="88"/>
      <c r="BL33" s="65"/>
      <c r="BM33" s="105">
        <f t="shared" si="260"/>
        <v>0</v>
      </c>
      <c r="BN33" s="106">
        <f t="shared" si="261"/>
        <v>0</v>
      </c>
      <c r="BO33" s="87"/>
      <c r="BP33" s="88"/>
      <c r="BQ33" s="65"/>
      <c r="BR33" s="105">
        <f t="shared" si="262"/>
        <v>0</v>
      </c>
      <c r="BS33" s="106">
        <f t="shared" si="263"/>
        <v>0</v>
      </c>
      <c r="BT33" s="87"/>
      <c r="BU33" s="88"/>
      <c r="BV33" s="65"/>
      <c r="BW33" s="105">
        <f t="shared" si="264"/>
        <v>0</v>
      </c>
      <c r="BX33" s="106">
        <f t="shared" si="265"/>
        <v>0</v>
      </c>
      <c r="BY33" s="87"/>
      <c r="BZ33" s="88"/>
      <c r="CA33" s="65"/>
      <c r="CB33" s="105">
        <f t="shared" si="266"/>
        <v>0</v>
      </c>
      <c r="CC33" s="106">
        <f t="shared" si="267"/>
        <v>0</v>
      </c>
    </row>
    <row r="34" spans="1:81" s="99" customFormat="1" x14ac:dyDescent="0.2">
      <c r="A34" s="59">
        <f t="shared" si="206"/>
        <v>0</v>
      </c>
      <c r="B34" s="60">
        <f t="shared" si="207"/>
        <v>0</v>
      </c>
      <c r="C34" s="102"/>
      <c r="D34" s="481" t="s">
        <v>339</v>
      </c>
      <c r="E34" s="223"/>
      <c r="F34" s="102"/>
      <c r="G34" s="87"/>
      <c r="H34" s="88"/>
      <c r="I34" s="65"/>
      <c r="J34" s="105">
        <f t="shared" si="238"/>
        <v>0</v>
      </c>
      <c r="K34" s="106">
        <f t="shared" si="239"/>
        <v>0</v>
      </c>
      <c r="L34" s="87"/>
      <c r="M34" s="88"/>
      <c r="N34" s="65"/>
      <c r="O34" s="105">
        <f t="shared" si="240"/>
        <v>0</v>
      </c>
      <c r="P34" s="106">
        <f t="shared" si="241"/>
        <v>0</v>
      </c>
      <c r="Q34" s="87"/>
      <c r="R34" s="88"/>
      <c r="S34" s="65"/>
      <c r="T34" s="105">
        <f t="shared" si="242"/>
        <v>0</v>
      </c>
      <c r="U34" s="106">
        <f t="shared" si="243"/>
        <v>0</v>
      </c>
      <c r="V34" s="87"/>
      <c r="W34" s="88"/>
      <c r="X34" s="65"/>
      <c r="Y34" s="105">
        <f t="shared" si="244"/>
        <v>0</v>
      </c>
      <c r="Z34" s="106">
        <f t="shared" si="245"/>
        <v>0</v>
      </c>
      <c r="AA34" s="87"/>
      <c r="AB34" s="88"/>
      <c r="AC34" s="65"/>
      <c r="AD34" s="105">
        <f t="shared" si="246"/>
        <v>0</v>
      </c>
      <c r="AE34" s="106">
        <f t="shared" si="247"/>
        <v>0</v>
      </c>
      <c r="AF34" s="87"/>
      <c r="AG34" s="88"/>
      <c r="AH34" s="65"/>
      <c r="AI34" s="105">
        <f t="shared" si="248"/>
        <v>0</v>
      </c>
      <c r="AJ34" s="106">
        <f t="shared" si="249"/>
        <v>0</v>
      </c>
      <c r="AK34" s="87"/>
      <c r="AL34" s="88"/>
      <c r="AM34" s="65"/>
      <c r="AN34" s="105">
        <f t="shared" si="250"/>
        <v>0</v>
      </c>
      <c r="AO34" s="106">
        <f t="shared" si="251"/>
        <v>0</v>
      </c>
      <c r="AP34" s="87"/>
      <c r="AQ34" s="88"/>
      <c r="AR34" s="65"/>
      <c r="AS34" s="105">
        <f t="shared" si="252"/>
        <v>0</v>
      </c>
      <c r="AT34" s="106">
        <f t="shared" si="253"/>
        <v>0</v>
      </c>
      <c r="AU34" s="87"/>
      <c r="AV34" s="88"/>
      <c r="AW34" s="65"/>
      <c r="AX34" s="105">
        <f t="shared" si="254"/>
        <v>0</v>
      </c>
      <c r="AY34" s="106">
        <f t="shared" si="255"/>
        <v>0</v>
      </c>
      <c r="AZ34" s="87"/>
      <c r="BA34" s="88"/>
      <c r="BB34" s="65"/>
      <c r="BC34" s="105">
        <f t="shared" si="256"/>
        <v>0</v>
      </c>
      <c r="BD34" s="106">
        <f t="shared" si="257"/>
        <v>0</v>
      </c>
      <c r="BE34" s="87"/>
      <c r="BF34" s="88"/>
      <c r="BG34" s="65"/>
      <c r="BH34" s="105">
        <f t="shared" si="258"/>
        <v>0</v>
      </c>
      <c r="BI34" s="106">
        <f t="shared" si="259"/>
        <v>0</v>
      </c>
      <c r="BJ34" s="87"/>
      <c r="BK34" s="88"/>
      <c r="BL34" s="65"/>
      <c r="BM34" s="105">
        <f t="shared" si="260"/>
        <v>0</v>
      </c>
      <c r="BN34" s="106">
        <f t="shared" si="261"/>
        <v>0</v>
      </c>
      <c r="BO34" s="87"/>
      <c r="BP34" s="88"/>
      <c r="BQ34" s="65"/>
      <c r="BR34" s="105">
        <f t="shared" si="262"/>
        <v>0</v>
      </c>
      <c r="BS34" s="106">
        <f t="shared" si="263"/>
        <v>0</v>
      </c>
      <c r="BT34" s="87"/>
      <c r="BU34" s="88"/>
      <c r="BV34" s="65"/>
      <c r="BW34" s="105">
        <f t="shared" si="264"/>
        <v>0</v>
      </c>
      <c r="BX34" s="106">
        <f t="shared" si="265"/>
        <v>0</v>
      </c>
      <c r="BY34" s="87"/>
      <c r="BZ34" s="88"/>
      <c r="CA34" s="65"/>
      <c r="CB34" s="105">
        <f t="shared" si="266"/>
        <v>0</v>
      </c>
      <c r="CC34" s="106">
        <f t="shared" si="267"/>
        <v>0</v>
      </c>
    </row>
    <row r="35" spans="1:81" s="99" customFormat="1" ht="15.6" customHeight="1" x14ac:dyDescent="0.2">
      <c r="A35" s="59">
        <f t="shared" si="206"/>
        <v>0</v>
      </c>
      <c r="B35" s="60">
        <f t="shared" si="207"/>
        <v>0</v>
      </c>
      <c r="C35" s="102"/>
      <c r="D35" s="103" t="s">
        <v>340</v>
      </c>
      <c r="E35" s="223"/>
      <c r="F35" s="102"/>
      <c r="G35" s="87"/>
      <c r="H35" s="88"/>
      <c r="I35" s="65"/>
      <c r="J35" s="105">
        <f t="shared" si="238"/>
        <v>0</v>
      </c>
      <c r="K35" s="106">
        <f t="shared" si="239"/>
        <v>0</v>
      </c>
      <c r="L35" s="87"/>
      <c r="M35" s="88"/>
      <c r="N35" s="65"/>
      <c r="O35" s="105">
        <f t="shared" si="240"/>
        <v>0</v>
      </c>
      <c r="P35" s="106">
        <f t="shared" si="241"/>
        <v>0</v>
      </c>
      <c r="Q35" s="87"/>
      <c r="R35" s="88"/>
      <c r="S35" s="65"/>
      <c r="T35" s="105">
        <f t="shared" si="242"/>
        <v>0</v>
      </c>
      <c r="U35" s="106">
        <f t="shared" si="243"/>
        <v>0</v>
      </c>
      <c r="V35" s="87"/>
      <c r="W35" s="88"/>
      <c r="X35" s="65"/>
      <c r="Y35" s="105">
        <f t="shared" si="244"/>
        <v>0</v>
      </c>
      <c r="Z35" s="106">
        <f t="shared" si="245"/>
        <v>0</v>
      </c>
      <c r="AA35" s="87"/>
      <c r="AB35" s="88"/>
      <c r="AC35" s="65"/>
      <c r="AD35" s="105">
        <f t="shared" si="246"/>
        <v>0</v>
      </c>
      <c r="AE35" s="106">
        <f t="shared" si="247"/>
        <v>0</v>
      </c>
      <c r="AF35" s="87"/>
      <c r="AG35" s="88"/>
      <c r="AH35" s="65"/>
      <c r="AI35" s="105">
        <f t="shared" si="248"/>
        <v>0</v>
      </c>
      <c r="AJ35" s="106">
        <f t="shared" si="249"/>
        <v>0</v>
      </c>
      <c r="AK35" s="87"/>
      <c r="AL35" s="88"/>
      <c r="AM35" s="65"/>
      <c r="AN35" s="105">
        <f t="shared" si="250"/>
        <v>0</v>
      </c>
      <c r="AO35" s="106">
        <f t="shared" si="251"/>
        <v>0</v>
      </c>
      <c r="AP35" s="87"/>
      <c r="AQ35" s="88"/>
      <c r="AR35" s="65"/>
      <c r="AS35" s="105">
        <f t="shared" si="252"/>
        <v>0</v>
      </c>
      <c r="AT35" s="106">
        <f t="shared" si="253"/>
        <v>0</v>
      </c>
      <c r="AU35" s="87"/>
      <c r="AV35" s="88"/>
      <c r="AW35" s="65"/>
      <c r="AX35" s="105">
        <f t="shared" si="254"/>
        <v>0</v>
      </c>
      <c r="AY35" s="106">
        <f t="shared" si="255"/>
        <v>0</v>
      </c>
      <c r="AZ35" s="87"/>
      <c r="BA35" s="88"/>
      <c r="BB35" s="65"/>
      <c r="BC35" s="105">
        <f t="shared" si="256"/>
        <v>0</v>
      </c>
      <c r="BD35" s="106">
        <f t="shared" si="257"/>
        <v>0</v>
      </c>
      <c r="BE35" s="87"/>
      <c r="BF35" s="88"/>
      <c r="BG35" s="65"/>
      <c r="BH35" s="105">
        <f t="shared" si="258"/>
        <v>0</v>
      </c>
      <c r="BI35" s="106">
        <f t="shared" si="259"/>
        <v>0</v>
      </c>
      <c r="BJ35" s="87"/>
      <c r="BK35" s="88"/>
      <c r="BL35" s="65"/>
      <c r="BM35" s="105">
        <f t="shared" si="260"/>
        <v>0</v>
      </c>
      <c r="BN35" s="106">
        <f t="shared" si="261"/>
        <v>0</v>
      </c>
      <c r="BO35" s="87"/>
      <c r="BP35" s="88"/>
      <c r="BQ35" s="65"/>
      <c r="BR35" s="105">
        <f t="shared" si="262"/>
        <v>0</v>
      </c>
      <c r="BS35" s="106">
        <f t="shared" si="263"/>
        <v>0</v>
      </c>
      <c r="BT35" s="87"/>
      <c r="BU35" s="88"/>
      <c r="BV35" s="65"/>
      <c r="BW35" s="105">
        <f t="shared" si="264"/>
        <v>0</v>
      </c>
      <c r="BX35" s="106">
        <f t="shared" si="265"/>
        <v>0</v>
      </c>
      <c r="BY35" s="87"/>
      <c r="BZ35" s="88"/>
      <c r="CA35" s="65"/>
      <c r="CB35" s="105">
        <f t="shared" si="266"/>
        <v>0</v>
      </c>
      <c r="CC35" s="106">
        <f t="shared" si="267"/>
        <v>0</v>
      </c>
    </row>
    <row r="36" spans="1:81" s="99" customFormat="1" ht="15.6" customHeight="1" x14ac:dyDescent="0.2">
      <c r="A36" s="59">
        <f t="shared" si="206"/>
        <v>0</v>
      </c>
      <c r="B36" s="60">
        <f t="shared" si="207"/>
        <v>0</v>
      </c>
      <c r="C36" s="102"/>
      <c r="D36" s="103" t="s">
        <v>341</v>
      </c>
      <c r="E36" s="223"/>
      <c r="F36" s="102"/>
      <c r="G36" s="87"/>
      <c r="H36" s="88"/>
      <c r="I36" s="65"/>
      <c r="J36" s="105">
        <f t="shared" si="238"/>
        <v>0</v>
      </c>
      <c r="K36" s="106">
        <f t="shared" si="239"/>
        <v>0</v>
      </c>
      <c r="L36" s="87"/>
      <c r="M36" s="88"/>
      <c r="N36" s="65"/>
      <c r="O36" s="105">
        <f t="shared" si="240"/>
        <v>0</v>
      </c>
      <c r="P36" s="106">
        <f t="shared" si="241"/>
        <v>0</v>
      </c>
      <c r="Q36" s="87"/>
      <c r="R36" s="88"/>
      <c r="S36" s="65"/>
      <c r="T36" s="105">
        <f t="shared" si="242"/>
        <v>0</v>
      </c>
      <c r="U36" s="106">
        <f t="shared" si="243"/>
        <v>0</v>
      </c>
      <c r="V36" s="87"/>
      <c r="W36" s="88"/>
      <c r="X36" s="65"/>
      <c r="Y36" s="105">
        <f t="shared" si="244"/>
        <v>0</v>
      </c>
      <c r="Z36" s="106">
        <f t="shared" si="245"/>
        <v>0</v>
      </c>
      <c r="AA36" s="87"/>
      <c r="AB36" s="88"/>
      <c r="AC36" s="65"/>
      <c r="AD36" s="105">
        <f t="shared" si="246"/>
        <v>0</v>
      </c>
      <c r="AE36" s="106">
        <f t="shared" si="247"/>
        <v>0</v>
      </c>
      <c r="AF36" s="87"/>
      <c r="AG36" s="88"/>
      <c r="AH36" s="65"/>
      <c r="AI36" s="105">
        <f t="shared" si="248"/>
        <v>0</v>
      </c>
      <c r="AJ36" s="106">
        <f t="shared" si="249"/>
        <v>0</v>
      </c>
      <c r="AK36" s="87"/>
      <c r="AL36" s="88"/>
      <c r="AM36" s="65"/>
      <c r="AN36" s="105">
        <f t="shared" si="250"/>
        <v>0</v>
      </c>
      <c r="AO36" s="106">
        <f t="shared" si="251"/>
        <v>0</v>
      </c>
      <c r="AP36" s="87"/>
      <c r="AQ36" s="88"/>
      <c r="AR36" s="65"/>
      <c r="AS36" s="105">
        <f t="shared" si="252"/>
        <v>0</v>
      </c>
      <c r="AT36" s="106">
        <f t="shared" si="253"/>
        <v>0</v>
      </c>
      <c r="AU36" s="87"/>
      <c r="AV36" s="88"/>
      <c r="AW36" s="65"/>
      <c r="AX36" s="105">
        <f t="shared" si="254"/>
        <v>0</v>
      </c>
      <c r="AY36" s="106">
        <f t="shared" si="255"/>
        <v>0</v>
      </c>
      <c r="AZ36" s="87"/>
      <c r="BA36" s="88"/>
      <c r="BB36" s="65"/>
      <c r="BC36" s="105">
        <f t="shared" si="256"/>
        <v>0</v>
      </c>
      <c r="BD36" s="106">
        <f t="shared" si="257"/>
        <v>0</v>
      </c>
      <c r="BE36" s="87"/>
      <c r="BF36" s="88"/>
      <c r="BG36" s="65"/>
      <c r="BH36" s="105">
        <f t="shared" si="258"/>
        <v>0</v>
      </c>
      <c r="BI36" s="106">
        <f t="shared" si="259"/>
        <v>0</v>
      </c>
      <c r="BJ36" s="87"/>
      <c r="BK36" s="88"/>
      <c r="BL36" s="65"/>
      <c r="BM36" s="105">
        <f t="shared" si="260"/>
        <v>0</v>
      </c>
      <c r="BN36" s="106">
        <f t="shared" si="261"/>
        <v>0</v>
      </c>
      <c r="BO36" s="87"/>
      <c r="BP36" s="88"/>
      <c r="BQ36" s="65"/>
      <c r="BR36" s="105">
        <f t="shared" si="262"/>
        <v>0</v>
      </c>
      <c r="BS36" s="106">
        <f t="shared" si="263"/>
        <v>0</v>
      </c>
      <c r="BT36" s="87"/>
      <c r="BU36" s="88"/>
      <c r="BV36" s="65"/>
      <c r="BW36" s="105">
        <f t="shared" si="264"/>
        <v>0</v>
      </c>
      <c r="BX36" s="106">
        <f t="shared" si="265"/>
        <v>0</v>
      </c>
      <c r="BY36" s="87"/>
      <c r="BZ36" s="88"/>
      <c r="CA36" s="65"/>
      <c r="CB36" s="105">
        <f t="shared" si="266"/>
        <v>0</v>
      </c>
      <c r="CC36" s="106">
        <f t="shared" si="267"/>
        <v>0</v>
      </c>
    </row>
    <row r="37" spans="1:81" s="99" customFormat="1" ht="15.6" customHeight="1" x14ac:dyDescent="0.2">
      <c r="A37" s="89"/>
      <c r="B37" s="90"/>
      <c r="C37" s="91"/>
      <c r="D37" s="92" t="s">
        <v>342</v>
      </c>
      <c r="E37" s="221" t="s">
        <v>343</v>
      </c>
      <c r="F37" s="229"/>
      <c r="G37" s="55"/>
      <c r="H37" s="56"/>
      <c r="I37" s="53"/>
      <c r="J37" s="70"/>
      <c r="K37" s="71"/>
      <c r="L37" s="55"/>
      <c r="M37" s="56"/>
      <c r="N37" s="53"/>
      <c r="O37" s="70"/>
      <c r="P37" s="71"/>
      <c r="Q37" s="55"/>
      <c r="R37" s="56"/>
      <c r="S37" s="53"/>
      <c r="T37" s="70"/>
      <c r="U37" s="71"/>
      <c r="V37" s="55"/>
      <c r="W37" s="56"/>
      <c r="X37" s="53"/>
      <c r="Y37" s="70"/>
      <c r="Z37" s="71"/>
      <c r="AA37" s="55"/>
      <c r="AB37" s="56"/>
      <c r="AC37" s="53"/>
      <c r="AD37" s="70"/>
      <c r="AE37" s="71"/>
      <c r="AF37" s="55"/>
      <c r="AG37" s="56"/>
      <c r="AH37" s="53"/>
      <c r="AI37" s="70"/>
      <c r="AJ37" s="71"/>
      <c r="AK37" s="55"/>
      <c r="AL37" s="56"/>
      <c r="AM37" s="53"/>
      <c r="AN37" s="70"/>
      <c r="AO37" s="71"/>
      <c r="AP37" s="55"/>
      <c r="AQ37" s="56"/>
      <c r="AR37" s="53"/>
      <c r="AS37" s="70"/>
      <c r="AT37" s="71"/>
      <c r="AU37" s="55"/>
      <c r="AV37" s="56"/>
      <c r="AW37" s="53"/>
      <c r="AX37" s="70"/>
      <c r="AY37" s="71"/>
      <c r="AZ37" s="55"/>
      <c r="BA37" s="56"/>
      <c r="BB37" s="53"/>
      <c r="BC37" s="70"/>
      <c r="BD37" s="71"/>
      <c r="BE37" s="55"/>
      <c r="BF37" s="56"/>
      <c r="BG37" s="53"/>
      <c r="BH37" s="70"/>
      <c r="BI37" s="71"/>
      <c r="BJ37" s="55"/>
      <c r="BK37" s="56"/>
      <c r="BL37" s="53"/>
      <c r="BM37" s="70"/>
      <c r="BN37" s="71"/>
      <c r="BO37" s="55"/>
      <c r="BP37" s="56"/>
      <c r="BQ37" s="53"/>
      <c r="BR37" s="70"/>
      <c r="BS37" s="71"/>
      <c r="BT37" s="55"/>
      <c r="BU37" s="56"/>
      <c r="BV37" s="53"/>
      <c r="BW37" s="70"/>
      <c r="BX37" s="71"/>
      <c r="BY37" s="55"/>
      <c r="BZ37" s="56"/>
      <c r="CA37" s="53"/>
      <c r="CB37" s="70"/>
      <c r="CC37" s="71"/>
    </row>
    <row r="38" spans="1:81" s="99" customFormat="1" ht="15.6" customHeight="1" x14ac:dyDescent="0.2">
      <c r="A38" s="59">
        <f t="shared" ref="A38:A50" si="268">SUMIF($I$5:$GU$5,"QTY*Equipment",$I38:$GU38)</f>
        <v>0</v>
      </c>
      <c r="B38" s="60">
        <f t="shared" ref="B38:B50" si="269">SUMIF($J$5:$GU$5,"QTY*Install",$J38:$GU38)</f>
        <v>0</v>
      </c>
      <c r="C38" s="102"/>
      <c r="D38" s="103" t="s">
        <v>344</v>
      </c>
      <c r="E38" s="222" t="s">
        <v>345</v>
      </c>
      <c r="F38" s="228"/>
      <c r="G38" s="87"/>
      <c r="H38" s="88"/>
      <c r="I38" s="65"/>
      <c r="J38" s="66">
        <f t="shared" ref="J38:J50" si="270">I38*G38</f>
        <v>0</v>
      </c>
      <c r="K38" s="67">
        <f t="shared" ref="K38:K50" si="271">I38*H38</f>
        <v>0</v>
      </c>
      <c r="L38" s="87"/>
      <c r="M38" s="88"/>
      <c r="N38" s="65"/>
      <c r="O38" s="66">
        <f t="shared" ref="O38:O50" si="272">N38*L38</f>
        <v>0</v>
      </c>
      <c r="P38" s="67">
        <f t="shared" ref="P38:P50" si="273">N38*M38</f>
        <v>0</v>
      </c>
      <c r="Q38" s="87"/>
      <c r="R38" s="88"/>
      <c r="S38" s="65"/>
      <c r="T38" s="66">
        <f t="shared" ref="T38:T50" si="274">S38*Q38</f>
        <v>0</v>
      </c>
      <c r="U38" s="67">
        <f t="shared" ref="U38:U50" si="275">S38*R38</f>
        <v>0</v>
      </c>
      <c r="V38" s="87"/>
      <c r="W38" s="88"/>
      <c r="X38" s="65"/>
      <c r="Y38" s="66">
        <f t="shared" ref="Y38:Y50" si="276">X38*V38</f>
        <v>0</v>
      </c>
      <c r="Z38" s="67">
        <f t="shared" ref="Z38:Z50" si="277">X38*W38</f>
        <v>0</v>
      </c>
      <c r="AA38" s="87"/>
      <c r="AB38" s="88"/>
      <c r="AC38" s="65"/>
      <c r="AD38" s="66">
        <f t="shared" ref="AD38:AD50" si="278">AC38*AA38</f>
        <v>0</v>
      </c>
      <c r="AE38" s="67">
        <f t="shared" ref="AE38:AE50" si="279">AC38*AB38</f>
        <v>0</v>
      </c>
      <c r="AF38" s="87"/>
      <c r="AG38" s="88"/>
      <c r="AH38" s="65"/>
      <c r="AI38" s="66">
        <f t="shared" ref="AI38:AI50" si="280">AH38*AF38</f>
        <v>0</v>
      </c>
      <c r="AJ38" s="67">
        <f t="shared" ref="AJ38:AJ50" si="281">AH38*AG38</f>
        <v>0</v>
      </c>
      <c r="AK38" s="87"/>
      <c r="AL38" s="88"/>
      <c r="AM38" s="65"/>
      <c r="AN38" s="66">
        <f t="shared" ref="AN38:AN50" si="282">AM38*AK38</f>
        <v>0</v>
      </c>
      <c r="AO38" s="67">
        <f t="shared" ref="AO38:AO50" si="283">AM38*AL38</f>
        <v>0</v>
      </c>
      <c r="AP38" s="87"/>
      <c r="AQ38" s="88"/>
      <c r="AR38" s="65"/>
      <c r="AS38" s="66">
        <f t="shared" ref="AS38:AS50" si="284">AR38*AP38</f>
        <v>0</v>
      </c>
      <c r="AT38" s="67">
        <f t="shared" ref="AT38:AT50" si="285">AR38*AQ38</f>
        <v>0</v>
      </c>
      <c r="AU38" s="87"/>
      <c r="AV38" s="88"/>
      <c r="AW38" s="65"/>
      <c r="AX38" s="66">
        <f t="shared" ref="AX38:AX50" si="286">AW38*AU38</f>
        <v>0</v>
      </c>
      <c r="AY38" s="67">
        <f t="shared" ref="AY38:AY50" si="287">AW38*AV38</f>
        <v>0</v>
      </c>
      <c r="AZ38" s="87"/>
      <c r="BA38" s="88"/>
      <c r="BB38" s="65"/>
      <c r="BC38" s="66">
        <f t="shared" ref="BC38:BC50" si="288">BB38*AZ38</f>
        <v>0</v>
      </c>
      <c r="BD38" s="67">
        <f t="shared" ref="BD38:BD50" si="289">BB38*BA38</f>
        <v>0</v>
      </c>
      <c r="BE38" s="87"/>
      <c r="BF38" s="88"/>
      <c r="BG38" s="65"/>
      <c r="BH38" s="66">
        <f t="shared" ref="BH38:BH50" si="290">BG38*BE38</f>
        <v>0</v>
      </c>
      <c r="BI38" s="67">
        <f t="shared" ref="BI38:BI50" si="291">BG38*BF38</f>
        <v>0</v>
      </c>
      <c r="BJ38" s="87"/>
      <c r="BK38" s="88"/>
      <c r="BL38" s="65"/>
      <c r="BM38" s="66">
        <f t="shared" ref="BM38:BM50" si="292">BL38*BJ38</f>
        <v>0</v>
      </c>
      <c r="BN38" s="67">
        <f t="shared" ref="BN38:BN50" si="293">BL38*BK38</f>
        <v>0</v>
      </c>
      <c r="BO38" s="87"/>
      <c r="BP38" s="88"/>
      <c r="BQ38" s="65"/>
      <c r="BR38" s="66">
        <f t="shared" ref="BR38:BR50" si="294">BQ38*BO38</f>
        <v>0</v>
      </c>
      <c r="BS38" s="67">
        <f t="shared" ref="BS38:BS50" si="295">BQ38*BP38</f>
        <v>0</v>
      </c>
      <c r="BT38" s="87"/>
      <c r="BU38" s="88"/>
      <c r="BV38" s="65"/>
      <c r="BW38" s="66">
        <f t="shared" ref="BW38:BW50" si="296">BV38*BT38</f>
        <v>0</v>
      </c>
      <c r="BX38" s="67">
        <f t="shared" ref="BX38:BX50" si="297">BV38*BU38</f>
        <v>0</v>
      </c>
      <c r="BY38" s="87"/>
      <c r="BZ38" s="88"/>
      <c r="CA38" s="65"/>
      <c r="CB38" s="66">
        <f t="shared" ref="CB38:CB50" si="298">CA38*BY38</f>
        <v>0</v>
      </c>
      <c r="CC38" s="67">
        <f t="shared" ref="CC38:CC50" si="299">CA38*BZ38</f>
        <v>0</v>
      </c>
    </row>
    <row r="39" spans="1:81" s="99" customFormat="1" ht="15.6" customHeight="1" x14ac:dyDescent="0.2">
      <c r="A39" s="59">
        <f t="shared" si="268"/>
        <v>0</v>
      </c>
      <c r="B39" s="60">
        <f t="shared" si="269"/>
        <v>0</v>
      </c>
      <c r="C39" s="102"/>
      <c r="D39" s="103" t="s">
        <v>346</v>
      </c>
      <c r="E39" s="222" t="s">
        <v>347</v>
      </c>
      <c r="F39" s="228"/>
      <c r="G39" s="87"/>
      <c r="H39" s="88"/>
      <c r="I39" s="65"/>
      <c r="J39" s="66">
        <f t="shared" si="270"/>
        <v>0</v>
      </c>
      <c r="K39" s="67">
        <f t="shared" si="271"/>
        <v>0</v>
      </c>
      <c r="L39" s="87"/>
      <c r="M39" s="88"/>
      <c r="N39" s="65"/>
      <c r="O39" s="66">
        <f t="shared" si="272"/>
        <v>0</v>
      </c>
      <c r="P39" s="67">
        <f t="shared" si="273"/>
        <v>0</v>
      </c>
      <c r="Q39" s="87"/>
      <c r="R39" s="88"/>
      <c r="S39" s="65"/>
      <c r="T39" s="66">
        <f t="shared" si="274"/>
        <v>0</v>
      </c>
      <c r="U39" s="67">
        <f t="shared" si="275"/>
        <v>0</v>
      </c>
      <c r="V39" s="87"/>
      <c r="W39" s="88"/>
      <c r="X39" s="65"/>
      <c r="Y39" s="66">
        <f t="shared" si="276"/>
        <v>0</v>
      </c>
      <c r="Z39" s="67">
        <f t="shared" si="277"/>
        <v>0</v>
      </c>
      <c r="AA39" s="87"/>
      <c r="AB39" s="88"/>
      <c r="AC39" s="65"/>
      <c r="AD39" s="66">
        <f t="shared" si="278"/>
        <v>0</v>
      </c>
      <c r="AE39" s="67">
        <f t="shared" si="279"/>
        <v>0</v>
      </c>
      <c r="AF39" s="87"/>
      <c r="AG39" s="88"/>
      <c r="AH39" s="65"/>
      <c r="AI39" s="66">
        <f t="shared" si="280"/>
        <v>0</v>
      </c>
      <c r="AJ39" s="67">
        <f t="shared" si="281"/>
        <v>0</v>
      </c>
      <c r="AK39" s="87"/>
      <c r="AL39" s="88"/>
      <c r="AM39" s="65"/>
      <c r="AN39" s="66">
        <f t="shared" si="282"/>
        <v>0</v>
      </c>
      <c r="AO39" s="67">
        <f t="shared" si="283"/>
        <v>0</v>
      </c>
      <c r="AP39" s="87"/>
      <c r="AQ39" s="88"/>
      <c r="AR39" s="65"/>
      <c r="AS39" s="66">
        <f t="shared" si="284"/>
        <v>0</v>
      </c>
      <c r="AT39" s="67">
        <f t="shared" si="285"/>
        <v>0</v>
      </c>
      <c r="AU39" s="87"/>
      <c r="AV39" s="88"/>
      <c r="AW39" s="65"/>
      <c r="AX39" s="66">
        <f t="shared" si="286"/>
        <v>0</v>
      </c>
      <c r="AY39" s="67">
        <f t="shared" si="287"/>
        <v>0</v>
      </c>
      <c r="AZ39" s="87"/>
      <c r="BA39" s="88"/>
      <c r="BB39" s="65"/>
      <c r="BC39" s="66">
        <f t="shared" si="288"/>
        <v>0</v>
      </c>
      <c r="BD39" s="67">
        <f t="shared" si="289"/>
        <v>0</v>
      </c>
      <c r="BE39" s="87"/>
      <c r="BF39" s="88"/>
      <c r="BG39" s="65"/>
      <c r="BH39" s="66">
        <f t="shared" si="290"/>
        <v>0</v>
      </c>
      <c r="BI39" s="67">
        <f t="shared" si="291"/>
        <v>0</v>
      </c>
      <c r="BJ39" s="87"/>
      <c r="BK39" s="88"/>
      <c r="BL39" s="65"/>
      <c r="BM39" s="66">
        <f t="shared" si="292"/>
        <v>0</v>
      </c>
      <c r="BN39" s="67">
        <f t="shared" si="293"/>
        <v>0</v>
      </c>
      <c r="BO39" s="87"/>
      <c r="BP39" s="88"/>
      <c r="BQ39" s="65"/>
      <c r="BR39" s="66">
        <f t="shared" si="294"/>
        <v>0</v>
      </c>
      <c r="BS39" s="67">
        <f t="shared" si="295"/>
        <v>0</v>
      </c>
      <c r="BT39" s="87"/>
      <c r="BU39" s="88"/>
      <c r="BV39" s="65"/>
      <c r="BW39" s="66">
        <f t="shared" si="296"/>
        <v>0</v>
      </c>
      <c r="BX39" s="67">
        <f t="shared" si="297"/>
        <v>0</v>
      </c>
      <c r="BY39" s="87"/>
      <c r="BZ39" s="88"/>
      <c r="CA39" s="65"/>
      <c r="CB39" s="66">
        <f t="shared" si="298"/>
        <v>0</v>
      </c>
      <c r="CC39" s="67">
        <f t="shared" si="299"/>
        <v>0</v>
      </c>
    </row>
    <row r="40" spans="1:81" s="99" customFormat="1" ht="15.6" customHeight="1" x14ac:dyDescent="0.2">
      <c r="A40" s="59">
        <f t="shared" si="268"/>
        <v>0</v>
      </c>
      <c r="B40" s="60">
        <f t="shared" si="269"/>
        <v>0</v>
      </c>
      <c r="C40" s="102"/>
      <c r="D40" s="103" t="s">
        <v>348</v>
      </c>
      <c r="E40" s="222" t="s">
        <v>349</v>
      </c>
      <c r="F40" s="228"/>
      <c r="G40" s="87"/>
      <c r="H40" s="88"/>
      <c r="I40" s="65"/>
      <c r="J40" s="66">
        <f t="shared" si="270"/>
        <v>0</v>
      </c>
      <c r="K40" s="67">
        <f t="shared" si="271"/>
        <v>0</v>
      </c>
      <c r="L40" s="87"/>
      <c r="M40" s="88"/>
      <c r="N40" s="65"/>
      <c r="O40" s="66">
        <f t="shared" si="272"/>
        <v>0</v>
      </c>
      <c r="P40" s="67">
        <f t="shared" si="273"/>
        <v>0</v>
      </c>
      <c r="Q40" s="87"/>
      <c r="R40" s="88"/>
      <c r="S40" s="65"/>
      <c r="T40" s="66">
        <f t="shared" si="274"/>
        <v>0</v>
      </c>
      <c r="U40" s="67">
        <f t="shared" si="275"/>
        <v>0</v>
      </c>
      <c r="V40" s="87"/>
      <c r="W40" s="88"/>
      <c r="X40" s="65"/>
      <c r="Y40" s="66">
        <f t="shared" si="276"/>
        <v>0</v>
      </c>
      <c r="Z40" s="67">
        <f t="shared" si="277"/>
        <v>0</v>
      </c>
      <c r="AA40" s="87"/>
      <c r="AB40" s="88"/>
      <c r="AC40" s="65"/>
      <c r="AD40" s="66">
        <f t="shared" si="278"/>
        <v>0</v>
      </c>
      <c r="AE40" s="67">
        <f t="shared" si="279"/>
        <v>0</v>
      </c>
      <c r="AF40" s="87"/>
      <c r="AG40" s="88"/>
      <c r="AH40" s="65"/>
      <c r="AI40" s="66">
        <f t="shared" si="280"/>
        <v>0</v>
      </c>
      <c r="AJ40" s="67">
        <f t="shared" si="281"/>
        <v>0</v>
      </c>
      <c r="AK40" s="87"/>
      <c r="AL40" s="88"/>
      <c r="AM40" s="65"/>
      <c r="AN40" s="66">
        <f t="shared" si="282"/>
        <v>0</v>
      </c>
      <c r="AO40" s="67">
        <f t="shared" si="283"/>
        <v>0</v>
      </c>
      <c r="AP40" s="87"/>
      <c r="AQ40" s="88"/>
      <c r="AR40" s="65"/>
      <c r="AS40" s="66">
        <f t="shared" si="284"/>
        <v>0</v>
      </c>
      <c r="AT40" s="67">
        <f t="shared" si="285"/>
        <v>0</v>
      </c>
      <c r="AU40" s="87"/>
      <c r="AV40" s="88"/>
      <c r="AW40" s="65"/>
      <c r="AX40" s="66">
        <f t="shared" si="286"/>
        <v>0</v>
      </c>
      <c r="AY40" s="67">
        <f t="shared" si="287"/>
        <v>0</v>
      </c>
      <c r="AZ40" s="87"/>
      <c r="BA40" s="88"/>
      <c r="BB40" s="65"/>
      <c r="BC40" s="66">
        <f t="shared" si="288"/>
        <v>0</v>
      </c>
      <c r="BD40" s="67">
        <f t="shared" si="289"/>
        <v>0</v>
      </c>
      <c r="BE40" s="87"/>
      <c r="BF40" s="88"/>
      <c r="BG40" s="65"/>
      <c r="BH40" s="66">
        <f t="shared" si="290"/>
        <v>0</v>
      </c>
      <c r="BI40" s="67">
        <f t="shared" si="291"/>
        <v>0</v>
      </c>
      <c r="BJ40" s="87"/>
      <c r="BK40" s="88"/>
      <c r="BL40" s="65"/>
      <c r="BM40" s="66">
        <f t="shared" si="292"/>
        <v>0</v>
      </c>
      <c r="BN40" s="67">
        <f t="shared" si="293"/>
        <v>0</v>
      </c>
      <c r="BO40" s="87"/>
      <c r="BP40" s="88"/>
      <c r="BQ40" s="65"/>
      <c r="BR40" s="66">
        <f t="shared" si="294"/>
        <v>0</v>
      </c>
      <c r="BS40" s="67">
        <f t="shared" si="295"/>
        <v>0</v>
      </c>
      <c r="BT40" s="87"/>
      <c r="BU40" s="88"/>
      <c r="BV40" s="65"/>
      <c r="BW40" s="66">
        <f t="shared" si="296"/>
        <v>0</v>
      </c>
      <c r="BX40" s="67">
        <f t="shared" si="297"/>
        <v>0</v>
      </c>
      <c r="BY40" s="87"/>
      <c r="BZ40" s="88"/>
      <c r="CA40" s="65"/>
      <c r="CB40" s="66">
        <f t="shared" si="298"/>
        <v>0</v>
      </c>
      <c r="CC40" s="67">
        <f t="shared" si="299"/>
        <v>0</v>
      </c>
    </row>
    <row r="41" spans="1:81" s="99" customFormat="1" ht="15.6" customHeight="1" x14ac:dyDescent="0.2">
      <c r="A41" s="59">
        <f t="shared" si="268"/>
        <v>0</v>
      </c>
      <c r="B41" s="60">
        <f t="shared" si="269"/>
        <v>0</v>
      </c>
      <c r="C41" s="102"/>
      <c r="D41" s="103" t="s">
        <v>350</v>
      </c>
      <c r="E41" s="222" t="s">
        <v>351</v>
      </c>
      <c r="F41" s="228"/>
      <c r="G41" s="87"/>
      <c r="H41" s="88"/>
      <c r="I41" s="65"/>
      <c r="J41" s="66">
        <f t="shared" si="270"/>
        <v>0</v>
      </c>
      <c r="K41" s="67">
        <f t="shared" si="271"/>
        <v>0</v>
      </c>
      <c r="L41" s="87"/>
      <c r="M41" s="88"/>
      <c r="N41" s="65"/>
      <c r="O41" s="66">
        <f t="shared" si="272"/>
        <v>0</v>
      </c>
      <c r="P41" s="67">
        <f t="shared" si="273"/>
        <v>0</v>
      </c>
      <c r="Q41" s="87"/>
      <c r="R41" s="88"/>
      <c r="S41" s="65"/>
      <c r="T41" s="66">
        <f t="shared" si="274"/>
        <v>0</v>
      </c>
      <c r="U41" s="67">
        <f t="shared" si="275"/>
        <v>0</v>
      </c>
      <c r="V41" s="87"/>
      <c r="W41" s="88"/>
      <c r="X41" s="65"/>
      <c r="Y41" s="66">
        <f t="shared" si="276"/>
        <v>0</v>
      </c>
      <c r="Z41" s="67">
        <f t="shared" si="277"/>
        <v>0</v>
      </c>
      <c r="AA41" s="87"/>
      <c r="AB41" s="88"/>
      <c r="AC41" s="65"/>
      <c r="AD41" s="66">
        <f t="shared" si="278"/>
        <v>0</v>
      </c>
      <c r="AE41" s="67">
        <f t="shared" si="279"/>
        <v>0</v>
      </c>
      <c r="AF41" s="87"/>
      <c r="AG41" s="88"/>
      <c r="AH41" s="65"/>
      <c r="AI41" s="66">
        <f t="shared" si="280"/>
        <v>0</v>
      </c>
      <c r="AJ41" s="67">
        <f t="shared" si="281"/>
        <v>0</v>
      </c>
      <c r="AK41" s="87"/>
      <c r="AL41" s="88"/>
      <c r="AM41" s="65"/>
      <c r="AN41" s="66">
        <f t="shared" si="282"/>
        <v>0</v>
      </c>
      <c r="AO41" s="67">
        <f t="shared" si="283"/>
        <v>0</v>
      </c>
      <c r="AP41" s="87"/>
      <c r="AQ41" s="88"/>
      <c r="AR41" s="65"/>
      <c r="AS41" s="66">
        <f t="shared" si="284"/>
        <v>0</v>
      </c>
      <c r="AT41" s="67">
        <f t="shared" si="285"/>
        <v>0</v>
      </c>
      <c r="AU41" s="87"/>
      <c r="AV41" s="88"/>
      <c r="AW41" s="65"/>
      <c r="AX41" s="66">
        <f t="shared" si="286"/>
        <v>0</v>
      </c>
      <c r="AY41" s="67">
        <f t="shared" si="287"/>
        <v>0</v>
      </c>
      <c r="AZ41" s="87"/>
      <c r="BA41" s="88"/>
      <c r="BB41" s="65"/>
      <c r="BC41" s="66">
        <f t="shared" si="288"/>
        <v>0</v>
      </c>
      <c r="BD41" s="67">
        <f t="shared" si="289"/>
        <v>0</v>
      </c>
      <c r="BE41" s="87"/>
      <c r="BF41" s="88"/>
      <c r="BG41" s="65"/>
      <c r="BH41" s="66">
        <f t="shared" si="290"/>
        <v>0</v>
      </c>
      <c r="BI41" s="67">
        <f t="shared" si="291"/>
        <v>0</v>
      </c>
      <c r="BJ41" s="87"/>
      <c r="BK41" s="88"/>
      <c r="BL41" s="65"/>
      <c r="BM41" s="66">
        <f t="shared" si="292"/>
        <v>0</v>
      </c>
      <c r="BN41" s="67">
        <f t="shared" si="293"/>
        <v>0</v>
      </c>
      <c r="BO41" s="87"/>
      <c r="BP41" s="88"/>
      <c r="BQ41" s="65"/>
      <c r="BR41" s="66">
        <f t="shared" si="294"/>
        <v>0</v>
      </c>
      <c r="BS41" s="67">
        <f t="shared" si="295"/>
        <v>0</v>
      </c>
      <c r="BT41" s="87"/>
      <c r="BU41" s="88"/>
      <c r="BV41" s="65"/>
      <c r="BW41" s="66">
        <f t="shared" si="296"/>
        <v>0</v>
      </c>
      <c r="BX41" s="67">
        <f t="shared" si="297"/>
        <v>0</v>
      </c>
      <c r="BY41" s="87"/>
      <c r="BZ41" s="88"/>
      <c r="CA41" s="65"/>
      <c r="CB41" s="66">
        <f t="shared" si="298"/>
        <v>0</v>
      </c>
      <c r="CC41" s="67">
        <f t="shared" si="299"/>
        <v>0</v>
      </c>
    </row>
    <row r="42" spans="1:81" s="99" customFormat="1" ht="15.6" customHeight="1" x14ac:dyDescent="0.2">
      <c r="A42" s="59">
        <f t="shared" si="268"/>
        <v>0</v>
      </c>
      <c r="B42" s="60">
        <f t="shared" si="269"/>
        <v>0</v>
      </c>
      <c r="C42" s="102"/>
      <c r="D42" s="103" t="s">
        <v>352</v>
      </c>
      <c r="E42" s="222" t="s">
        <v>353</v>
      </c>
      <c r="F42" s="228"/>
      <c r="G42" s="87"/>
      <c r="H42" s="88"/>
      <c r="I42" s="65"/>
      <c r="J42" s="66">
        <f t="shared" si="270"/>
        <v>0</v>
      </c>
      <c r="K42" s="67">
        <f t="shared" si="271"/>
        <v>0</v>
      </c>
      <c r="L42" s="87"/>
      <c r="M42" s="88"/>
      <c r="N42" s="65"/>
      <c r="O42" s="66">
        <f t="shared" si="272"/>
        <v>0</v>
      </c>
      <c r="P42" s="67">
        <f t="shared" si="273"/>
        <v>0</v>
      </c>
      <c r="Q42" s="87"/>
      <c r="R42" s="88"/>
      <c r="S42" s="65"/>
      <c r="T42" s="66">
        <f t="shared" si="274"/>
        <v>0</v>
      </c>
      <c r="U42" s="67">
        <f t="shared" si="275"/>
        <v>0</v>
      </c>
      <c r="V42" s="87"/>
      <c r="W42" s="88"/>
      <c r="X42" s="65"/>
      <c r="Y42" s="66">
        <f t="shared" si="276"/>
        <v>0</v>
      </c>
      <c r="Z42" s="67">
        <f t="shared" si="277"/>
        <v>0</v>
      </c>
      <c r="AA42" s="87"/>
      <c r="AB42" s="88"/>
      <c r="AC42" s="65"/>
      <c r="AD42" s="66">
        <f t="shared" si="278"/>
        <v>0</v>
      </c>
      <c r="AE42" s="67">
        <f t="shared" si="279"/>
        <v>0</v>
      </c>
      <c r="AF42" s="87"/>
      <c r="AG42" s="88"/>
      <c r="AH42" s="65"/>
      <c r="AI42" s="66">
        <f t="shared" si="280"/>
        <v>0</v>
      </c>
      <c r="AJ42" s="67">
        <f t="shared" si="281"/>
        <v>0</v>
      </c>
      <c r="AK42" s="87"/>
      <c r="AL42" s="88"/>
      <c r="AM42" s="65"/>
      <c r="AN42" s="66">
        <f t="shared" si="282"/>
        <v>0</v>
      </c>
      <c r="AO42" s="67">
        <f t="shared" si="283"/>
        <v>0</v>
      </c>
      <c r="AP42" s="87"/>
      <c r="AQ42" s="88"/>
      <c r="AR42" s="65"/>
      <c r="AS42" s="66">
        <f t="shared" si="284"/>
        <v>0</v>
      </c>
      <c r="AT42" s="67">
        <f t="shared" si="285"/>
        <v>0</v>
      </c>
      <c r="AU42" s="87"/>
      <c r="AV42" s="88"/>
      <c r="AW42" s="65"/>
      <c r="AX42" s="66">
        <f t="shared" si="286"/>
        <v>0</v>
      </c>
      <c r="AY42" s="67">
        <f t="shared" si="287"/>
        <v>0</v>
      </c>
      <c r="AZ42" s="87"/>
      <c r="BA42" s="88"/>
      <c r="BB42" s="65"/>
      <c r="BC42" s="66">
        <f t="shared" si="288"/>
        <v>0</v>
      </c>
      <c r="BD42" s="67">
        <f t="shared" si="289"/>
        <v>0</v>
      </c>
      <c r="BE42" s="87"/>
      <c r="BF42" s="88"/>
      <c r="BG42" s="65"/>
      <c r="BH42" s="66">
        <f t="shared" si="290"/>
        <v>0</v>
      </c>
      <c r="BI42" s="67">
        <f t="shared" si="291"/>
        <v>0</v>
      </c>
      <c r="BJ42" s="87"/>
      <c r="BK42" s="88"/>
      <c r="BL42" s="65"/>
      <c r="BM42" s="66">
        <f t="shared" si="292"/>
        <v>0</v>
      </c>
      <c r="BN42" s="67">
        <f t="shared" si="293"/>
        <v>0</v>
      </c>
      <c r="BO42" s="87"/>
      <c r="BP42" s="88"/>
      <c r="BQ42" s="65"/>
      <c r="BR42" s="66">
        <f t="shared" si="294"/>
        <v>0</v>
      </c>
      <c r="BS42" s="67">
        <f t="shared" si="295"/>
        <v>0</v>
      </c>
      <c r="BT42" s="87"/>
      <c r="BU42" s="88"/>
      <c r="BV42" s="65"/>
      <c r="BW42" s="66">
        <f t="shared" si="296"/>
        <v>0</v>
      </c>
      <c r="BX42" s="67">
        <f t="shared" si="297"/>
        <v>0</v>
      </c>
      <c r="BY42" s="87"/>
      <c r="BZ42" s="88"/>
      <c r="CA42" s="65"/>
      <c r="CB42" s="66">
        <f t="shared" si="298"/>
        <v>0</v>
      </c>
      <c r="CC42" s="67">
        <f t="shared" si="299"/>
        <v>0</v>
      </c>
    </row>
    <row r="43" spans="1:81" s="99" customFormat="1" ht="15.6" customHeight="1" x14ac:dyDescent="0.2">
      <c r="A43" s="59">
        <f t="shared" si="268"/>
        <v>0</v>
      </c>
      <c r="B43" s="60">
        <f t="shared" si="269"/>
        <v>0</v>
      </c>
      <c r="C43" s="102"/>
      <c r="D43" s="103" t="s">
        <v>354</v>
      </c>
      <c r="E43" s="222" t="s">
        <v>355</v>
      </c>
      <c r="F43" s="228"/>
      <c r="G43" s="87"/>
      <c r="H43" s="88"/>
      <c r="I43" s="65"/>
      <c r="J43" s="66">
        <f t="shared" si="270"/>
        <v>0</v>
      </c>
      <c r="K43" s="67">
        <f t="shared" si="271"/>
        <v>0</v>
      </c>
      <c r="L43" s="87"/>
      <c r="M43" s="88"/>
      <c r="N43" s="65"/>
      <c r="O43" s="66">
        <f t="shared" si="272"/>
        <v>0</v>
      </c>
      <c r="P43" s="67">
        <f t="shared" si="273"/>
        <v>0</v>
      </c>
      <c r="Q43" s="87"/>
      <c r="R43" s="88"/>
      <c r="S43" s="65"/>
      <c r="T43" s="66">
        <f t="shared" si="274"/>
        <v>0</v>
      </c>
      <c r="U43" s="67">
        <f t="shared" si="275"/>
        <v>0</v>
      </c>
      <c r="V43" s="87"/>
      <c r="W43" s="88"/>
      <c r="X43" s="65"/>
      <c r="Y43" s="66">
        <f t="shared" si="276"/>
        <v>0</v>
      </c>
      <c r="Z43" s="67">
        <f t="shared" si="277"/>
        <v>0</v>
      </c>
      <c r="AA43" s="87"/>
      <c r="AB43" s="88"/>
      <c r="AC43" s="65"/>
      <c r="AD43" s="66">
        <f t="shared" si="278"/>
        <v>0</v>
      </c>
      <c r="AE43" s="67">
        <f t="shared" si="279"/>
        <v>0</v>
      </c>
      <c r="AF43" s="87"/>
      <c r="AG43" s="88"/>
      <c r="AH43" s="65"/>
      <c r="AI43" s="66">
        <f t="shared" si="280"/>
        <v>0</v>
      </c>
      <c r="AJ43" s="67">
        <f t="shared" si="281"/>
        <v>0</v>
      </c>
      <c r="AK43" s="87"/>
      <c r="AL43" s="88"/>
      <c r="AM43" s="65"/>
      <c r="AN43" s="66">
        <f t="shared" si="282"/>
        <v>0</v>
      </c>
      <c r="AO43" s="67">
        <f t="shared" si="283"/>
        <v>0</v>
      </c>
      <c r="AP43" s="87"/>
      <c r="AQ43" s="88"/>
      <c r="AR43" s="65"/>
      <c r="AS43" s="66">
        <f t="shared" si="284"/>
        <v>0</v>
      </c>
      <c r="AT43" s="67">
        <f t="shared" si="285"/>
        <v>0</v>
      </c>
      <c r="AU43" s="87"/>
      <c r="AV43" s="88"/>
      <c r="AW43" s="65"/>
      <c r="AX43" s="66">
        <f t="shared" si="286"/>
        <v>0</v>
      </c>
      <c r="AY43" s="67">
        <f t="shared" si="287"/>
        <v>0</v>
      </c>
      <c r="AZ43" s="87"/>
      <c r="BA43" s="88"/>
      <c r="BB43" s="65"/>
      <c r="BC43" s="66">
        <f t="shared" si="288"/>
        <v>0</v>
      </c>
      <c r="BD43" s="67">
        <f t="shared" si="289"/>
        <v>0</v>
      </c>
      <c r="BE43" s="87"/>
      <c r="BF43" s="88"/>
      <c r="BG43" s="65"/>
      <c r="BH43" s="66">
        <f t="shared" si="290"/>
        <v>0</v>
      </c>
      <c r="BI43" s="67">
        <f t="shared" si="291"/>
        <v>0</v>
      </c>
      <c r="BJ43" s="87"/>
      <c r="BK43" s="88"/>
      <c r="BL43" s="65"/>
      <c r="BM43" s="66">
        <f t="shared" si="292"/>
        <v>0</v>
      </c>
      <c r="BN43" s="67">
        <f t="shared" si="293"/>
        <v>0</v>
      </c>
      <c r="BO43" s="87"/>
      <c r="BP43" s="88"/>
      <c r="BQ43" s="65"/>
      <c r="BR43" s="66">
        <f t="shared" si="294"/>
        <v>0</v>
      </c>
      <c r="BS43" s="67">
        <f t="shared" si="295"/>
        <v>0</v>
      </c>
      <c r="BT43" s="87"/>
      <c r="BU43" s="88"/>
      <c r="BV43" s="65"/>
      <c r="BW43" s="66">
        <f t="shared" si="296"/>
        <v>0</v>
      </c>
      <c r="BX43" s="67">
        <f t="shared" si="297"/>
        <v>0</v>
      </c>
      <c r="BY43" s="87"/>
      <c r="BZ43" s="88"/>
      <c r="CA43" s="65"/>
      <c r="CB43" s="66">
        <f t="shared" si="298"/>
        <v>0</v>
      </c>
      <c r="CC43" s="67">
        <f t="shared" si="299"/>
        <v>0</v>
      </c>
    </row>
    <row r="44" spans="1:81" s="99" customFormat="1" ht="15.6" customHeight="1" x14ac:dyDescent="0.2">
      <c r="A44" s="59">
        <f t="shared" si="268"/>
        <v>0</v>
      </c>
      <c r="B44" s="60">
        <f t="shared" si="269"/>
        <v>0</v>
      </c>
      <c r="C44" s="102"/>
      <c r="D44" s="103" t="s">
        <v>356</v>
      </c>
      <c r="E44" s="222" t="s">
        <v>357</v>
      </c>
      <c r="F44" s="228"/>
      <c r="G44" s="87"/>
      <c r="H44" s="88"/>
      <c r="I44" s="65"/>
      <c r="J44" s="66">
        <f t="shared" si="270"/>
        <v>0</v>
      </c>
      <c r="K44" s="67">
        <f t="shared" si="271"/>
        <v>0</v>
      </c>
      <c r="L44" s="87"/>
      <c r="M44" s="88"/>
      <c r="N44" s="65"/>
      <c r="O44" s="66">
        <f t="shared" si="272"/>
        <v>0</v>
      </c>
      <c r="P44" s="67">
        <f t="shared" si="273"/>
        <v>0</v>
      </c>
      <c r="Q44" s="87"/>
      <c r="R44" s="88"/>
      <c r="S44" s="65"/>
      <c r="T44" s="66">
        <f t="shared" si="274"/>
        <v>0</v>
      </c>
      <c r="U44" s="67">
        <f t="shared" si="275"/>
        <v>0</v>
      </c>
      <c r="V44" s="87"/>
      <c r="W44" s="88"/>
      <c r="X44" s="65"/>
      <c r="Y44" s="66">
        <f t="shared" si="276"/>
        <v>0</v>
      </c>
      <c r="Z44" s="67">
        <f t="shared" si="277"/>
        <v>0</v>
      </c>
      <c r="AA44" s="87"/>
      <c r="AB44" s="88"/>
      <c r="AC44" s="65"/>
      <c r="AD44" s="66">
        <f t="shared" si="278"/>
        <v>0</v>
      </c>
      <c r="AE44" s="67">
        <f t="shared" si="279"/>
        <v>0</v>
      </c>
      <c r="AF44" s="87"/>
      <c r="AG44" s="88"/>
      <c r="AH44" s="65"/>
      <c r="AI44" s="66">
        <f t="shared" si="280"/>
        <v>0</v>
      </c>
      <c r="AJ44" s="67">
        <f t="shared" si="281"/>
        <v>0</v>
      </c>
      <c r="AK44" s="87"/>
      <c r="AL44" s="88"/>
      <c r="AM44" s="65"/>
      <c r="AN44" s="66">
        <f t="shared" si="282"/>
        <v>0</v>
      </c>
      <c r="AO44" s="67">
        <f t="shared" si="283"/>
        <v>0</v>
      </c>
      <c r="AP44" s="87"/>
      <c r="AQ44" s="88"/>
      <c r="AR44" s="65"/>
      <c r="AS44" s="66">
        <f t="shared" si="284"/>
        <v>0</v>
      </c>
      <c r="AT44" s="67">
        <f t="shared" si="285"/>
        <v>0</v>
      </c>
      <c r="AU44" s="87"/>
      <c r="AV44" s="88"/>
      <c r="AW44" s="65"/>
      <c r="AX44" s="66">
        <f t="shared" si="286"/>
        <v>0</v>
      </c>
      <c r="AY44" s="67">
        <f t="shared" si="287"/>
        <v>0</v>
      </c>
      <c r="AZ44" s="87"/>
      <c r="BA44" s="88"/>
      <c r="BB44" s="65"/>
      <c r="BC44" s="66">
        <f t="shared" si="288"/>
        <v>0</v>
      </c>
      <c r="BD44" s="67">
        <f t="shared" si="289"/>
        <v>0</v>
      </c>
      <c r="BE44" s="87"/>
      <c r="BF44" s="88"/>
      <c r="BG44" s="65"/>
      <c r="BH44" s="66">
        <f t="shared" si="290"/>
        <v>0</v>
      </c>
      <c r="BI44" s="67">
        <f t="shared" si="291"/>
        <v>0</v>
      </c>
      <c r="BJ44" s="87"/>
      <c r="BK44" s="88"/>
      <c r="BL44" s="65"/>
      <c r="BM44" s="66">
        <f t="shared" si="292"/>
        <v>0</v>
      </c>
      <c r="BN44" s="67">
        <f t="shared" si="293"/>
        <v>0</v>
      </c>
      <c r="BO44" s="87"/>
      <c r="BP44" s="88"/>
      <c r="BQ44" s="65"/>
      <c r="BR44" s="66">
        <f t="shared" si="294"/>
        <v>0</v>
      </c>
      <c r="BS44" s="67">
        <f t="shared" si="295"/>
        <v>0</v>
      </c>
      <c r="BT44" s="87"/>
      <c r="BU44" s="88"/>
      <c r="BV44" s="65"/>
      <c r="BW44" s="66">
        <f t="shared" si="296"/>
        <v>0</v>
      </c>
      <c r="BX44" s="67">
        <f t="shared" si="297"/>
        <v>0</v>
      </c>
      <c r="BY44" s="87"/>
      <c r="BZ44" s="88"/>
      <c r="CA44" s="65"/>
      <c r="CB44" s="66">
        <f t="shared" si="298"/>
        <v>0</v>
      </c>
      <c r="CC44" s="67">
        <f t="shared" si="299"/>
        <v>0</v>
      </c>
    </row>
    <row r="45" spans="1:81" s="99" customFormat="1" ht="15.6" customHeight="1" x14ac:dyDescent="0.2">
      <c r="A45" s="59">
        <f t="shared" si="268"/>
        <v>0</v>
      </c>
      <c r="B45" s="60">
        <f t="shared" si="269"/>
        <v>0</v>
      </c>
      <c r="C45" s="102"/>
      <c r="D45" s="103" t="s">
        <v>358</v>
      </c>
      <c r="E45" s="222" t="s">
        <v>359</v>
      </c>
      <c r="F45" s="228"/>
      <c r="G45" s="87"/>
      <c r="H45" s="88"/>
      <c r="I45" s="65"/>
      <c r="J45" s="66">
        <f t="shared" si="270"/>
        <v>0</v>
      </c>
      <c r="K45" s="67">
        <f t="shared" si="271"/>
        <v>0</v>
      </c>
      <c r="L45" s="87"/>
      <c r="M45" s="88"/>
      <c r="N45" s="65"/>
      <c r="O45" s="66">
        <f t="shared" si="272"/>
        <v>0</v>
      </c>
      <c r="P45" s="67">
        <f t="shared" si="273"/>
        <v>0</v>
      </c>
      <c r="Q45" s="87"/>
      <c r="R45" s="88"/>
      <c r="S45" s="65"/>
      <c r="T45" s="66">
        <f t="shared" si="274"/>
        <v>0</v>
      </c>
      <c r="U45" s="67">
        <f t="shared" si="275"/>
        <v>0</v>
      </c>
      <c r="V45" s="87"/>
      <c r="W45" s="88"/>
      <c r="X45" s="65"/>
      <c r="Y45" s="66">
        <f t="shared" si="276"/>
        <v>0</v>
      </c>
      <c r="Z45" s="67">
        <f t="shared" si="277"/>
        <v>0</v>
      </c>
      <c r="AA45" s="87"/>
      <c r="AB45" s="88"/>
      <c r="AC45" s="65"/>
      <c r="AD45" s="66">
        <f t="shared" si="278"/>
        <v>0</v>
      </c>
      <c r="AE45" s="67">
        <f t="shared" si="279"/>
        <v>0</v>
      </c>
      <c r="AF45" s="87"/>
      <c r="AG45" s="88"/>
      <c r="AH45" s="65"/>
      <c r="AI45" s="66">
        <f t="shared" si="280"/>
        <v>0</v>
      </c>
      <c r="AJ45" s="67">
        <f t="shared" si="281"/>
        <v>0</v>
      </c>
      <c r="AK45" s="87"/>
      <c r="AL45" s="88"/>
      <c r="AM45" s="65"/>
      <c r="AN45" s="66">
        <f t="shared" si="282"/>
        <v>0</v>
      </c>
      <c r="AO45" s="67">
        <f t="shared" si="283"/>
        <v>0</v>
      </c>
      <c r="AP45" s="87"/>
      <c r="AQ45" s="88"/>
      <c r="AR45" s="65"/>
      <c r="AS45" s="66">
        <f t="shared" si="284"/>
        <v>0</v>
      </c>
      <c r="AT45" s="67">
        <f t="shared" si="285"/>
        <v>0</v>
      </c>
      <c r="AU45" s="87"/>
      <c r="AV45" s="88"/>
      <c r="AW45" s="65"/>
      <c r="AX45" s="66">
        <f t="shared" si="286"/>
        <v>0</v>
      </c>
      <c r="AY45" s="67">
        <f t="shared" si="287"/>
        <v>0</v>
      </c>
      <c r="AZ45" s="87"/>
      <c r="BA45" s="88"/>
      <c r="BB45" s="65"/>
      <c r="BC45" s="66">
        <f t="shared" si="288"/>
        <v>0</v>
      </c>
      <c r="BD45" s="67">
        <f t="shared" si="289"/>
        <v>0</v>
      </c>
      <c r="BE45" s="87"/>
      <c r="BF45" s="88"/>
      <c r="BG45" s="65"/>
      <c r="BH45" s="66">
        <f t="shared" si="290"/>
        <v>0</v>
      </c>
      <c r="BI45" s="67">
        <f t="shared" si="291"/>
        <v>0</v>
      </c>
      <c r="BJ45" s="87"/>
      <c r="BK45" s="88"/>
      <c r="BL45" s="65"/>
      <c r="BM45" s="66">
        <f t="shared" si="292"/>
        <v>0</v>
      </c>
      <c r="BN45" s="67">
        <f t="shared" si="293"/>
        <v>0</v>
      </c>
      <c r="BO45" s="87"/>
      <c r="BP45" s="88"/>
      <c r="BQ45" s="65"/>
      <c r="BR45" s="66">
        <f t="shared" si="294"/>
        <v>0</v>
      </c>
      <c r="BS45" s="67">
        <f t="shared" si="295"/>
        <v>0</v>
      </c>
      <c r="BT45" s="87"/>
      <c r="BU45" s="88"/>
      <c r="BV45" s="65"/>
      <c r="BW45" s="66">
        <f t="shared" si="296"/>
        <v>0</v>
      </c>
      <c r="BX45" s="67">
        <f t="shared" si="297"/>
        <v>0</v>
      </c>
      <c r="BY45" s="87"/>
      <c r="BZ45" s="88"/>
      <c r="CA45" s="65"/>
      <c r="CB45" s="66">
        <f t="shared" si="298"/>
        <v>0</v>
      </c>
      <c r="CC45" s="67">
        <f t="shared" si="299"/>
        <v>0</v>
      </c>
    </row>
    <row r="46" spans="1:81" s="99" customFormat="1" ht="15.6" customHeight="1" x14ac:dyDescent="0.2">
      <c r="A46" s="59">
        <f t="shared" si="268"/>
        <v>0</v>
      </c>
      <c r="B46" s="60">
        <f t="shared" si="269"/>
        <v>0</v>
      </c>
      <c r="C46" s="102"/>
      <c r="D46" s="103" t="s">
        <v>360</v>
      </c>
      <c r="E46" s="222" t="s">
        <v>361</v>
      </c>
      <c r="F46" s="228"/>
      <c r="G46" s="87"/>
      <c r="H46" s="88"/>
      <c r="I46" s="65"/>
      <c r="J46" s="66">
        <f t="shared" si="270"/>
        <v>0</v>
      </c>
      <c r="K46" s="67">
        <f t="shared" si="271"/>
        <v>0</v>
      </c>
      <c r="L46" s="87"/>
      <c r="M46" s="88"/>
      <c r="N46" s="65"/>
      <c r="O46" s="66">
        <f t="shared" si="272"/>
        <v>0</v>
      </c>
      <c r="P46" s="67">
        <f t="shared" si="273"/>
        <v>0</v>
      </c>
      <c r="Q46" s="87"/>
      <c r="R46" s="88"/>
      <c r="S46" s="65"/>
      <c r="T46" s="66">
        <f t="shared" si="274"/>
        <v>0</v>
      </c>
      <c r="U46" s="67">
        <f t="shared" si="275"/>
        <v>0</v>
      </c>
      <c r="V46" s="87"/>
      <c r="W46" s="88"/>
      <c r="X46" s="65"/>
      <c r="Y46" s="66">
        <f t="shared" si="276"/>
        <v>0</v>
      </c>
      <c r="Z46" s="67">
        <f t="shared" si="277"/>
        <v>0</v>
      </c>
      <c r="AA46" s="87"/>
      <c r="AB46" s="88"/>
      <c r="AC46" s="65"/>
      <c r="AD46" s="66">
        <f t="shared" si="278"/>
        <v>0</v>
      </c>
      <c r="AE46" s="67">
        <f t="shared" si="279"/>
        <v>0</v>
      </c>
      <c r="AF46" s="87"/>
      <c r="AG46" s="88"/>
      <c r="AH46" s="65"/>
      <c r="AI46" s="66">
        <f t="shared" si="280"/>
        <v>0</v>
      </c>
      <c r="AJ46" s="67">
        <f t="shared" si="281"/>
        <v>0</v>
      </c>
      <c r="AK46" s="87"/>
      <c r="AL46" s="88"/>
      <c r="AM46" s="65"/>
      <c r="AN46" s="66">
        <f t="shared" si="282"/>
        <v>0</v>
      </c>
      <c r="AO46" s="67">
        <f t="shared" si="283"/>
        <v>0</v>
      </c>
      <c r="AP46" s="87"/>
      <c r="AQ46" s="88"/>
      <c r="AR46" s="65"/>
      <c r="AS46" s="66">
        <f t="shared" si="284"/>
        <v>0</v>
      </c>
      <c r="AT46" s="67">
        <f t="shared" si="285"/>
        <v>0</v>
      </c>
      <c r="AU46" s="87"/>
      <c r="AV46" s="88"/>
      <c r="AW46" s="65"/>
      <c r="AX46" s="66">
        <f t="shared" si="286"/>
        <v>0</v>
      </c>
      <c r="AY46" s="67">
        <f t="shared" si="287"/>
        <v>0</v>
      </c>
      <c r="AZ46" s="87"/>
      <c r="BA46" s="88"/>
      <c r="BB46" s="65"/>
      <c r="BC46" s="66">
        <f t="shared" si="288"/>
        <v>0</v>
      </c>
      <c r="BD46" s="67">
        <f t="shared" si="289"/>
        <v>0</v>
      </c>
      <c r="BE46" s="87"/>
      <c r="BF46" s="88"/>
      <c r="BG46" s="65"/>
      <c r="BH46" s="66">
        <f t="shared" si="290"/>
        <v>0</v>
      </c>
      <c r="BI46" s="67">
        <f t="shared" si="291"/>
        <v>0</v>
      </c>
      <c r="BJ46" s="87"/>
      <c r="BK46" s="88"/>
      <c r="BL46" s="65"/>
      <c r="BM46" s="66">
        <f t="shared" si="292"/>
        <v>0</v>
      </c>
      <c r="BN46" s="67">
        <f t="shared" si="293"/>
        <v>0</v>
      </c>
      <c r="BO46" s="87"/>
      <c r="BP46" s="88"/>
      <c r="BQ46" s="65"/>
      <c r="BR46" s="66">
        <f t="shared" si="294"/>
        <v>0</v>
      </c>
      <c r="BS46" s="67">
        <f t="shared" si="295"/>
        <v>0</v>
      </c>
      <c r="BT46" s="87"/>
      <c r="BU46" s="88"/>
      <c r="BV46" s="65"/>
      <c r="BW46" s="66">
        <f t="shared" si="296"/>
        <v>0</v>
      </c>
      <c r="BX46" s="67">
        <f t="shared" si="297"/>
        <v>0</v>
      </c>
      <c r="BY46" s="87"/>
      <c r="BZ46" s="88"/>
      <c r="CA46" s="65"/>
      <c r="CB46" s="66">
        <f t="shared" si="298"/>
        <v>0</v>
      </c>
      <c r="CC46" s="67">
        <f t="shared" si="299"/>
        <v>0</v>
      </c>
    </row>
    <row r="47" spans="1:81" s="99" customFormat="1" ht="15.6" customHeight="1" x14ac:dyDescent="0.2">
      <c r="A47" s="59">
        <f t="shared" si="268"/>
        <v>0</v>
      </c>
      <c r="B47" s="60">
        <f t="shared" si="269"/>
        <v>0</v>
      </c>
      <c r="C47" s="102"/>
      <c r="D47" s="103" t="s">
        <v>362</v>
      </c>
      <c r="E47" s="222" t="s">
        <v>363</v>
      </c>
      <c r="F47" s="228"/>
      <c r="G47" s="87"/>
      <c r="H47" s="88"/>
      <c r="I47" s="65"/>
      <c r="J47" s="66">
        <f t="shared" ref="J47:J48" si="300">I47*G47</f>
        <v>0</v>
      </c>
      <c r="K47" s="67">
        <f t="shared" ref="K47:K48" si="301">I47*H47</f>
        <v>0</v>
      </c>
      <c r="L47" s="87"/>
      <c r="M47" s="88"/>
      <c r="N47" s="65"/>
      <c r="O47" s="66">
        <f t="shared" ref="O47:O48" si="302">N47*L47</f>
        <v>0</v>
      </c>
      <c r="P47" s="67">
        <f t="shared" ref="P47:P48" si="303">N47*M47</f>
        <v>0</v>
      </c>
      <c r="Q47" s="87"/>
      <c r="R47" s="88"/>
      <c r="S47" s="65"/>
      <c r="T47" s="66">
        <f t="shared" ref="T47:T48" si="304">S47*Q47</f>
        <v>0</v>
      </c>
      <c r="U47" s="67">
        <f t="shared" ref="U47:U48" si="305">S47*R47</f>
        <v>0</v>
      </c>
      <c r="V47" s="87"/>
      <c r="W47" s="88"/>
      <c r="X47" s="65"/>
      <c r="Y47" s="66">
        <f t="shared" ref="Y47:Y48" si="306">X47*V47</f>
        <v>0</v>
      </c>
      <c r="Z47" s="67">
        <f t="shared" ref="Z47:Z48" si="307">X47*W47</f>
        <v>0</v>
      </c>
      <c r="AA47" s="87"/>
      <c r="AB47" s="88"/>
      <c r="AC47" s="65"/>
      <c r="AD47" s="66">
        <f t="shared" ref="AD47:AD48" si="308">AC47*AA47</f>
        <v>0</v>
      </c>
      <c r="AE47" s="67">
        <f t="shared" ref="AE47:AE48" si="309">AC47*AB47</f>
        <v>0</v>
      </c>
      <c r="AF47" s="87"/>
      <c r="AG47" s="88"/>
      <c r="AH47" s="65"/>
      <c r="AI47" s="66">
        <f t="shared" ref="AI47:AI48" si="310">AH47*AF47</f>
        <v>0</v>
      </c>
      <c r="AJ47" s="67">
        <f t="shared" ref="AJ47:AJ48" si="311">AH47*AG47</f>
        <v>0</v>
      </c>
      <c r="AK47" s="87"/>
      <c r="AL47" s="88"/>
      <c r="AM47" s="65"/>
      <c r="AN47" s="66">
        <f t="shared" ref="AN47:AN48" si="312">AM47*AK47</f>
        <v>0</v>
      </c>
      <c r="AO47" s="67">
        <f t="shared" ref="AO47:AO48" si="313">AM47*AL47</f>
        <v>0</v>
      </c>
      <c r="AP47" s="87"/>
      <c r="AQ47" s="88"/>
      <c r="AR47" s="65"/>
      <c r="AS47" s="66">
        <f t="shared" ref="AS47:AS48" si="314">AR47*AP47</f>
        <v>0</v>
      </c>
      <c r="AT47" s="67">
        <f t="shared" ref="AT47:AT48" si="315">AR47*AQ47</f>
        <v>0</v>
      </c>
      <c r="AU47" s="87"/>
      <c r="AV47" s="88"/>
      <c r="AW47" s="65"/>
      <c r="AX47" s="66">
        <f t="shared" ref="AX47:AX48" si="316">AW47*AU47</f>
        <v>0</v>
      </c>
      <c r="AY47" s="67">
        <f t="shared" ref="AY47:AY48" si="317">AW47*AV47</f>
        <v>0</v>
      </c>
      <c r="AZ47" s="87"/>
      <c r="BA47" s="88"/>
      <c r="BB47" s="65"/>
      <c r="BC47" s="66">
        <f t="shared" ref="BC47:BC48" si="318">BB47*AZ47</f>
        <v>0</v>
      </c>
      <c r="BD47" s="67">
        <f t="shared" ref="BD47:BD48" si="319">BB47*BA47</f>
        <v>0</v>
      </c>
      <c r="BE47" s="87"/>
      <c r="BF47" s="88"/>
      <c r="BG47" s="65"/>
      <c r="BH47" s="66">
        <f t="shared" ref="BH47:BH48" si="320">BG47*BE47</f>
        <v>0</v>
      </c>
      <c r="BI47" s="67">
        <f t="shared" ref="BI47:BI48" si="321">BG47*BF47</f>
        <v>0</v>
      </c>
      <c r="BJ47" s="87"/>
      <c r="BK47" s="88"/>
      <c r="BL47" s="65"/>
      <c r="BM47" s="66">
        <f t="shared" ref="BM47:BM48" si="322">BL47*BJ47</f>
        <v>0</v>
      </c>
      <c r="BN47" s="67">
        <f t="shared" ref="BN47:BN48" si="323">BL47*BK47</f>
        <v>0</v>
      </c>
      <c r="BO47" s="87"/>
      <c r="BP47" s="88"/>
      <c r="BQ47" s="65"/>
      <c r="BR47" s="66">
        <f t="shared" ref="BR47:BR48" si="324">BQ47*BO47</f>
        <v>0</v>
      </c>
      <c r="BS47" s="67">
        <f t="shared" ref="BS47:BS48" si="325">BQ47*BP47</f>
        <v>0</v>
      </c>
      <c r="BT47" s="87"/>
      <c r="BU47" s="88"/>
      <c r="BV47" s="65"/>
      <c r="BW47" s="66">
        <f t="shared" ref="BW47:BW48" si="326">BV47*BT47</f>
        <v>0</v>
      </c>
      <c r="BX47" s="67">
        <f t="shared" ref="BX47:BX48" si="327">BV47*BU47</f>
        <v>0</v>
      </c>
      <c r="BY47" s="87"/>
      <c r="BZ47" s="88"/>
      <c r="CA47" s="65"/>
      <c r="CB47" s="66">
        <f t="shared" ref="CB47:CB48" si="328">CA47*BY47</f>
        <v>0</v>
      </c>
      <c r="CC47" s="67">
        <f t="shared" ref="CC47:CC48" si="329">CA47*BZ47</f>
        <v>0</v>
      </c>
    </row>
    <row r="48" spans="1:81" s="99" customFormat="1" ht="15.6" customHeight="1" x14ac:dyDescent="0.2">
      <c r="A48" s="59">
        <f t="shared" si="268"/>
        <v>0</v>
      </c>
      <c r="B48" s="60">
        <f t="shared" si="269"/>
        <v>0</v>
      </c>
      <c r="C48" s="102"/>
      <c r="D48" s="103" t="s">
        <v>364</v>
      </c>
      <c r="E48" s="223"/>
      <c r="F48" s="228"/>
      <c r="G48" s="87"/>
      <c r="H48" s="88"/>
      <c r="I48" s="65"/>
      <c r="J48" s="66">
        <f t="shared" si="300"/>
        <v>0</v>
      </c>
      <c r="K48" s="67">
        <f t="shared" si="301"/>
        <v>0</v>
      </c>
      <c r="L48" s="87"/>
      <c r="M48" s="88"/>
      <c r="N48" s="65"/>
      <c r="O48" s="66">
        <f t="shared" si="302"/>
        <v>0</v>
      </c>
      <c r="P48" s="67">
        <f t="shared" si="303"/>
        <v>0</v>
      </c>
      <c r="Q48" s="87"/>
      <c r="R48" s="88"/>
      <c r="S48" s="65"/>
      <c r="T48" s="66">
        <f t="shared" si="304"/>
        <v>0</v>
      </c>
      <c r="U48" s="67">
        <f t="shared" si="305"/>
        <v>0</v>
      </c>
      <c r="V48" s="87"/>
      <c r="W48" s="88"/>
      <c r="X48" s="65"/>
      <c r="Y48" s="66">
        <f t="shared" si="306"/>
        <v>0</v>
      </c>
      <c r="Z48" s="67">
        <f t="shared" si="307"/>
        <v>0</v>
      </c>
      <c r="AA48" s="87"/>
      <c r="AB48" s="88"/>
      <c r="AC48" s="65"/>
      <c r="AD48" s="66">
        <f t="shared" si="308"/>
        <v>0</v>
      </c>
      <c r="AE48" s="67">
        <f t="shared" si="309"/>
        <v>0</v>
      </c>
      <c r="AF48" s="87"/>
      <c r="AG48" s="88"/>
      <c r="AH48" s="65"/>
      <c r="AI48" s="66">
        <f t="shared" si="310"/>
        <v>0</v>
      </c>
      <c r="AJ48" s="67">
        <f t="shared" si="311"/>
        <v>0</v>
      </c>
      <c r="AK48" s="87"/>
      <c r="AL48" s="88"/>
      <c r="AM48" s="65"/>
      <c r="AN48" s="66">
        <f t="shared" si="312"/>
        <v>0</v>
      </c>
      <c r="AO48" s="67">
        <f t="shared" si="313"/>
        <v>0</v>
      </c>
      <c r="AP48" s="87"/>
      <c r="AQ48" s="88"/>
      <c r="AR48" s="65"/>
      <c r="AS48" s="66">
        <f t="shared" si="314"/>
        <v>0</v>
      </c>
      <c r="AT48" s="67">
        <f t="shared" si="315"/>
        <v>0</v>
      </c>
      <c r="AU48" s="87"/>
      <c r="AV48" s="88"/>
      <c r="AW48" s="65"/>
      <c r="AX48" s="66">
        <f t="shared" si="316"/>
        <v>0</v>
      </c>
      <c r="AY48" s="67">
        <f t="shared" si="317"/>
        <v>0</v>
      </c>
      <c r="AZ48" s="87"/>
      <c r="BA48" s="88"/>
      <c r="BB48" s="65"/>
      <c r="BC48" s="66">
        <f t="shared" si="318"/>
        <v>0</v>
      </c>
      <c r="BD48" s="67">
        <f t="shared" si="319"/>
        <v>0</v>
      </c>
      <c r="BE48" s="87"/>
      <c r="BF48" s="88"/>
      <c r="BG48" s="65"/>
      <c r="BH48" s="66">
        <f t="shared" si="320"/>
        <v>0</v>
      </c>
      <c r="BI48" s="67">
        <f t="shared" si="321"/>
        <v>0</v>
      </c>
      <c r="BJ48" s="87"/>
      <c r="BK48" s="88"/>
      <c r="BL48" s="65"/>
      <c r="BM48" s="66">
        <f t="shared" si="322"/>
        <v>0</v>
      </c>
      <c r="BN48" s="67">
        <f t="shared" si="323"/>
        <v>0</v>
      </c>
      <c r="BO48" s="87"/>
      <c r="BP48" s="88"/>
      <c r="BQ48" s="65"/>
      <c r="BR48" s="66">
        <f t="shared" si="324"/>
        <v>0</v>
      </c>
      <c r="BS48" s="67">
        <f t="shared" si="325"/>
        <v>0</v>
      </c>
      <c r="BT48" s="87"/>
      <c r="BU48" s="88"/>
      <c r="BV48" s="65"/>
      <c r="BW48" s="66">
        <f t="shared" si="326"/>
        <v>0</v>
      </c>
      <c r="BX48" s="67">
        <f t="shared" si="327"/>
        <v>0</v>
      </c>
      <c r="BY48" s="87"/>
      <c r="BZ48" s="88"/>
      <c r="CA48" s="65"/>
      <c r="CB48" s="66">
        <f t="shared" si="328"/>
        <v>0</v>
      </c>
      <c r="CC48" s="67">
        <f t="shared" si="329"/>
        <v>0</v>
      </c>
    </row>
    <row r="49" spans="1:81" s="99" customFormat="1" ht="15.6" customHeight="1" x14ac:dyDescent="0.2">
      <c r="A49" s="59">
        <f t="shared" si="268"/>
        <v>0</v>
      </c>
      <c r="B49" s="60">
        <f t="shared" si="269"/>
        <v>0</v>
      </c>
      <c r="C49" s="102"/>
      <c r="D49" s="103" t="s">
        <v>365</v>
      </c>
      <c r="E49" s="223"/>
      <c r="F49" s="228"/>
      <c r="G49" s="87"/>
      <c r="H49" s="88"/>
      <c r="I49" s="65"/>
      <c r="J49" s="66">
        <f t="shared" si="270"/>
        <v>0</v>
      </c>
      <c r="K49" s="67">
        <f t="shared" si="271"/>
        <v>0</v>
      </c>
      <c r="L49" s="87"/>
      <c r="M49" s="88"/>
      <c r="N49" s="65"/>
      <c r="O49" s="66">
        <f t="shared" si="272"/>
        <v>0</v>
      </c>
      <c r="P49" s="67">
        <f t="shared" si="273"/>
        <v>0</v>
      </c>
      <c r="Q49" s="87"/>
      <c r="R49" s="88"/>
      <c r="S49" s="65"/>
      <c r="T49" s="66">
        <f t="shared" si="274"/>
        <v>0</v>
      </c>
      <c r="U49" s="67">
        <f t="shared" si="275"/>
        <v>0</v>
      </c>
      <c r="V49" s="87"/>
      <c r="W49" s="88"/>
      <c r="X49" s="65"/>
      <c r="Y49" s="66">
        <f t="shared" si="276"/>
        <v>0</v>
      </c>
      <c r="Z49" s="67">
        <f t="shared" si="277"/>
        <v>0</v>
      </c>
      <c r="AA49" s="87"/>
      <c r="AB49" s="88"/>
      <c r="AC49" s="65"/>
      <c r="AD49" s="66">
        <f t="shared" si="278"/>
        <v>0</v>
      </c>
      <c r="AE49" s="67">
        <f t="shared" si="279"/>
        <v>0</v>
      </c>
      <c r="AF49" s="87"/>
      <c r="AG49" s="88"/>
      <c r="AH49" s="65"/>
      <c r="AI49" s="66">
        <f t="shared" si="280"/>
        <v>0</v>
      </c>
      <c r="AJ49" s="67">
        <f t="shared" si="281"/>
        <v>0</v>
      </c>
      <c r="AK49" s="87"/>
      <c r="AL49" s="88"/>
      <c r="AM49" s="65"/>
      <c r="AN49" s="66">
        <f t="shared" si="282"/>
        <v>0</v>
      </c>
      <c r="AO49" s="67">
        <f t="shared" si="283"/>
        <v>0</v>
      </c>
      <c r="AP49" s="87"/>
      <c r="AQ49" s="88"/>
      <c r="AR49" s="65"/>
      <c r="AS49" s="66">
        <f t="shared" si="284"/>
        <v>0</v>
      </c>
      <c r="AT49" s="67">
        <f t="shared" si="285"/>
        <v>0</v>
      </c>
      <c r="AU49" s="87"/>
      <c r="AV49" s="88"/>
      <c r="AW49" s="65"/>
      <c r="AX49" s="66">
        <f t="shared" si="286"/>
        <v>0</v>
      </c>
      <c r="AY49" s="67">
        <f t="shared" si="287"/>
        <v>0</v>
      </c>
      <c r="AZ49" s="87"/>
      <c r="BA49" s="88"/>
      <c r="BB49" s="65"/>
      <c r="BC49" s="66">
        <f t="shared" si="288"/>
        <v>0</v>
      </c>
      <c r="BD49" s="67">
        <f t="shared" si="289"/>
        <v>0</v>
      </c>
      <c r="BE49" s="87"/>
      <c r="BF49" s="88"/>
      <c r="BG49" s="65"/>
      <c r="BH49" s="66">
        <f t="shared" si="290"/>
        <v>0</v>
      </c>
      <c r="BI49" s="67">
        <f t="shared" si="291"/>
        <v>0</v>
      </c>
      <c r="BJ49" s="87"/>
      <c r="BK49" s="88"/>
      <c r="BL49" s="65"/>
      <c r="BM49" s="66">
        <f t="shared" si="292"/>
        <v>0</v>
      </c>
      <c r="BN49" s="67">
        <f t="shared" si="293"/>
        <v>0</v>
      </c>
      <c r="BO49" s="87"/>
      <c r="BP49" s="88"/>
      <c r="BQ49" s="65"/>
      <c r="BR49" s="66">
        <f t="shared" si="294"/>
        <v>0</v>
      </c>
      <c r="BS49" s="67">
        <f t="shared" si="295"/>
        <v>0</v>
      </c>
      <c r="BT49" s="87"/>
      <c r="BU49" s="88"/>
      <c r="BV49" s="65"/>
      <c r="BW49" s="66">
        <f t="shared" si="296"/>
        <v>0</v>
      </c>
      <c r="BX49" s="67">
        <f t="shared" si="297"/>
        <v>0</v>
      </c>
      <c r="BY49" s="87"/>
      <c r="BZ49" s="88"/>
      <c r="CA49" s="65"/>
      <c r="CB49" s="66">
        <f t="shared" si="298"/>
        <v>0</v>
      </c>
      <c r="CC49" s="67">
        <f t="shared" si="299"/>
        <v>0</v>
      </c>
    </row>
    <row r="50" spans="1:81" s="99" customFormat="1" ht="15.6" customHeight="1" x14ac:dyDescent="0.2">
      <c r="A50" s="59">
        <f t="shared" si="268"/>
        <v>0</v>
      </c>
      <c r="B50" s="60">
        <f t="shared" si="269"/>
        <v>0</v>
      </c>
      <c r="C50" s="102"/>
      <c r="D50" s="103" t="s">
        <v>366</v>
      </c>
      <c r="E50" s="223"/>
      <c r="F50" s="228"/>
      <c r="G50" s="87"/>
      <c r="H50" s="88"/>
      <c r="I50" s="65"/>
      <c r="J50" s="66">
        <f t="shared" si="270"/>
        <v>0</v>
      </c>
      <c r="K50" s="67">
        <f t="shared" si="271"/>
        <v>0</v>
      </c>
      <c r="L50" s="87"/>
      <c r="M50" s="88"/>
      <c r="N50" s="65"/>
      <c r="O50" s="66">
        <f t="shared" si="272"/>
        <v>0</v>
      </c>
      <c r="P50" s="67">
        <f t="shared" si="273"/>
        <v>0</v>
      </c>
      <c r="Q50" s="87"/>
      <c r="R50" s="88"/>
      <c r="S50" s="65"/>
      <c r="T50" s="66">
        <f t="shared" si="274"/>
        <v>0</v>
      </c>
      <c r="U50" s="67">
        <f t="shared" si="275"/>
        <v>0</v>
      </c>
      <c r="V50" s="87"/>
      <c r="W50" s="88"/>
      <c r="X50" s="65"/>
      <c r="Y50" s="66">
        <f t="shared" si="276"/>
        <v>0</v>
      </c>
      <c r="Z50" s="67">
        <f t="shared" si="277"/>
        <v>0</v>
      </c>
      <c r="AA50" s="87"/>
      <c r="AB50" s="88"/>
      <c r="AC50" s="65"/>
      <c r="AD50" s="66">
        <f t="shared" si="278"/>
        <v>0</v>
      </c>
      <c r="AE50" s="67">
        <f t="shared" si="279"/>
        <v>0</v>
      </c>
      <c r="AF50" s="87"/>
      <c r="AG50" s="88"/>
      <c r="AH50" s="65"/>
      <c r="AI50" s="66">
        <f t="shared" si="280"/>
        <v>0</v>
      </c>
      <c r="AJ50" s="67">
        <f t="shared" si="281"/>
        <v>0</v>
      </c>
      <c r="AK50" s="87"/>
      <c r="AL50" s="88"/>
      <c r="AM50" s="65"/>
      <c r="AN50" s="66">
        <f t="shared" si="282"/>
        <v>0</v>
      </c>
      <c r="AO50" s="67">
        <f t="shared" si="283"/>
        <v>0</v>
      </c>
      <c r="AP50" s="87"/>
      <c r="AQ50" s="88"/>
      <c r="AR50" s="65"/>
      <c r="AS50" s="66">
        <f t="shared" si="284"/>
        <v>0</v>
      </c>
      <c r="AT50" s="67">
        <f t="shared" si="285"/>
        <v>0</v>
      </c>
      <c r="AU50" s="87"/>
      <c r="AV50" s="88"/>
      <c r="AW50" s="65"/>
      <c r="AX50" s="66">
        <f t="shared" si="286"/>
        <v>0</v>
      </c>
      <c r="AY50" s="67">
        <f t="shared" si="287"/>
        <v>0</v>
      </c>
      <c r="AZ50" s="87"/>
      <c r="BA50" s="88"/>
      <c r="BB50" s="65"/>
      <c r="BC50" s="66">
        <f t="shared" si="288"/>
        <v>0</v>
      </c>
      <c r="BD50" s="67">
        <f t="shared" si="289"/>
        <v>0</v>
      </c>
      <c r="BE50" s="87"/>
      <c r="BF50" s="88"/>
      <c r="BG50" s="65"/>
      <c r="BH50" s="66">
        <f t="shared" si="290"/>
        <v>0</v>
      </c>
      <c r="BI50" s="67">
        <f t="shared" si="291"/>
        <v>0</v>
      </c>
      <c r="BJ50" s="87"/>
      <c r="BK50" s="88"/>
      <c r="BL50" s="65"/>
      <c r="BM50" s="66">
        <f t="shared" si="292"/>
        <v>0</v>
      </c>
      <c r="BN50" s="67">
        <f t="shared" si="293"/>
        <v>0</v>
      </c>
      <c r="BO50" s="87"/>
      <c r="BP50" s="88"/>
      <c r="BQ50" s="65"/>
      <c r="BR50" s="66">
        <f t="shared" si="294"/>
        <v>0</v>
      </c>
      <c r="BS50" s="67">
        <f t="shared" si="295"/>
        <v>0</v>
      </c>
      <c r="BT50" s="87"/>
      <c r="BU50" s="88"/>
      <c r="BV50" s="65"/>
      <c r="BW50" s="66">
        <f t="shared" si="296"/>
        <v>0</v>
      </c>
      <c r="BX50" s="67">
        <f t="shared" si="297"/>
        <v>0</v>
      </c>
      <c r="BY50" s="87"/>
      <c r="BZ50" s="88"/>
      <c r="CA50" s="65"/>
      <c r="CB50" s="66">
        <f t="shared" si="298"/>
        <v>0</v>
      </c>
      <c r="CC50" s="67">
        <f t="shared" si="299"/>
        <v>0</v>
      </c>
    </row>
    <row r="51" spans="1:81" s="99" customFormat="1" ht="15.6" customHeight="1" x14ac:dyDescent="0.2">
      <c r="A51" s="89"/>
      <c r="B51" s="90"/>
      <c r="C51" s="91"/>
      <c r="D51" s="92" t="s">
        <v>367</v>
      </c>
      <c r="E51" s="221" t="s">
        <v>368</v>
      </c>
      <c r="F51" s="229"/>
      <c r="G51" s="55"/>
      <c r="H51" s="56"/>
      <c r="I51" s="53"/>
      <c r="J51" s="70"/>
      <c r="K51" s="71"/>
      <c r="L51" s="55"/>
      <c r="M51" s="56"/>
      <c r="N51" s="53"/>
      <c r="O51" s="70"/>
      <c r="P51" s="71"/>
      <c r="Q51" s="55"/>
      <c r="R51" s="56"/>
      <c r="S51" s="53"/>
      <c r="T51" s="70"/>
      <c r="U51" s="71"/>
      <c r="V51" s="55"/>
      <c r="W51" s="56"/>
      <c r="X51" s="53"/>
      <c r="Y51" s="70"/>
      <c r="Z51" s="71"/>
      <c r="AA51" s="55"/>
      <c r="AB51" s="56"/>
      <c r="AC51" s="53"/>
      <c r="AD51" s="70"/>
      <c r="AE51" s="71"/>
      <c r="AF51" s="55"/>
      <c r="AG51" s="56"/>
      <c r="AH51" s="53"/>
      <c r="AI51" s="70"/>
      <c r="AJ51" s="71"/>
      <c r="AK51" s="55"/>
      <c r="AL51" s="56"/>
      <c r="AM51" s="53"/>
      <c r="AN51" s="70"/>
      <c r="AO51" s="71"/>
      <c r="AP51" s="55"/>
      <c r="AQ51" s="56"/>
      <c r="AR51" s="53"/>
      <c r="AS51" s="70"/>
      <c r="AT51" s="71"/>
      <c r="AU51" s="55"/>
      <c r="AV51" s="56"/>
      <c r="AW51" s="53"/>
      <c r="AX51" s="70"/>
      <c r="AY51" s="71"/>
      <c r="AZ51" s="55"/>
      <c r="BA51" s="56"/>
      <c r="BB51" s="53"/>
      <c r="BC51" s="70"/>
      <c r="BD51" s="71"/>
      <c r="BE51" s="55"/>
      <c r="BF51" s="56"/>
      <c r="BG51" s="53"/>
      <c r="BH51" s="70"/>
      <c r="BI51" s="71"/>
      <c r="BJ51" s="55"/>
      <c r="BK51" s="56"/>
      <c r="BL51" s="53"/>
      <c r="BM51" s="70"/>
      <c r="BN51" s="71"/>
      <c r="BO51" s="55"/>
      <c r="BP51" s="56"/>
      <c r="BQ51" s="53"/>
      <c r="BR51" s="70"/>
      <c r="BS51" s="71"/>
      <c r="BT51" s="55"/>
      <c r="BU51" s="56"/>
      <c r="BV51" s="53"/>
      <c r="BW51" s="70"/>
      <c r="BX51" s="71"/>
      <c r="BY51" s="55"/>
      <c r="BZ51" s="56"/>
      <c r="CA51" s="53"/>
      <c r="CB51" s="70"/>
      <c r="CC51" s="71"/>
    </row>
    <row r="52" spans="1:81" s="99" customFormat="1" ht="15.6" customHeight="1" x14ac:dyDescent="0.2">
      <c r="A52" s="59">
        <f t="shared" ref="A52:A59" si="330">SUMIF($I$5:$GU$5,"QTY*Equipment",$I52:$GU52)</f>
        <v>0</v>
      </c>
      <c r="B52" s="60">
        <f t="shared" ref="B52:B59" si="331">SUMIF($J$5:$GU$5,"QTY*Install",$J52:$GU52)</f>
        <v>0</v>
      </c>
      <c r="C52" s="102"/>
      <c r="D52" s="103" t="s">
        <v>369</v>
      </c>
      <c r="E52" s="222" t="s">
        <v>370</v>
      </c>
      <c r="F52" s="228"/>
      <c r="G52" s="87"/>
      <c r="H52" s="88"/>
      <c r="I52" s="65"/>
      <c r="J52" s="66">
        <f t="shared" ref="J52:J59" si="332">I52*G52</f>
        <v>0</v>
      </c>
      <c r="K52" s="67">
        <f t="shared" ref="K52:K59" si="333">I52*H52</f>
        <v>0</v>
      </c>
      <c r="L52" s="87"/>
      <c r="M52" s="88"/>
      <c r="N52" s="65"/>
      <c r="O52" s="66">
        <f t="shared" ref="O52:O59" si="334">N52*L52</f>
        <v>0</v>
      </c>
      <c r="P52" s="67">
        <f t="shared" ref="P52:P59" si="335">N52*M52</f>
        <v>0</v>
      </c>
      <c r="Q52" s="87"/>
      <c r="R52" s="88"/>
      <c r="S52" s="65"/>
      <c r="T52" s="66">
        <f t="shared" ref="T52:T59" si="336">S52*Q52</f>
        <v>0</v>
      </c>
      <c r="U52" s="67">
        <f t="shared" ref="U52:U59" si="337">S52*R52</f>
        <v>0</v>
      </c>
      <c r="V52" s="87"/>
      <c r="W52" s="88"/>
      <c r="X52" s="65"/>
      <c r="Y52" s="66">
        <f t="shared" ref="Y52:Y59" si="338">X52*V52</f>
        <v>0</v>
      </c>
      <c r="Z52" s="67">
        <f t="shared" ref="Z52:Z59" si="339">X52*W52</f>
        <v>0</v>
      </c>
      <c r="AA52" s="87"/>
      <c r="AB52" s="88"/>
      <c r="AC52" s="65"/>
      <c r="AD52" s="66">
        <f t="shared" ref="AD52:AD59" si="340">AC52*AA52</f>
        <v>0</v>
      </c>
      <c r="AE52" s="67">
        <f t="shared" ref="AE52:AE59" si="341">AC52*AB52</f>
        <v>0</v>
      </c>
      <c r="AF52" s="87"/>
      <c r="AG52" s="88"/>
      <c r="AH52" s="65"/>
      <c r="AI52" s="66">
        <f t="shared" ref="AI52:AI59" si="342">AH52*AF52</f>
        <v>0</v>
      </c>
      <c r="AJ52" s="67">
        <f t="shared" ref="AJ52:AJ59" si="343">AH52*AG52</f>
        <v>0</v>
      </c>
      <c r="AK52" s="87"/>
      <c r="AL52" s="88"/>
      <c r="AM52" s="65"/>
      <c r="AN52" s="66">
        <f t="shared" ref="AN52:AN59" si="344">AM52*AK52</f>
        <v>0</v>
      </c>
      <c r="AO52" s="67">
        <f t="shared" ref="AO52:AO59" si="345">AM52*AL52</f>
        <v>0</v>
      </c>
      <c r="AP52" s="87"/>
      <c r="AQ52" s="88"/>
      <c r="AR52" s="65"/>
      <c r="AS52" s="66">
        <f t="shared" ref="AS52:AS59" si="346">AR52*AP52</f>
        <v>0</v>
      </c>
      <c r="AT52" s="67">
        <f t="shared" ref="AT52:AT59" si="347">AR52*AQ52</f>
        <v>0</v>
      </c>
      <c r="AU52" s="87"/>
      <c r="AV52" s="88"/>
      <c r="AW52" s="65"/>
      <c r="AX52" s="66">
        <f t="shared" ref="AX52:AX59" si="348">AW52*AU52</f>
        <v>0</v>
      </c>
      <c r="AY52" s="67">
        <f t="shared" ref="AY52:AY59" si="349">AW52*AV52</f>
        <v>0</v>
      </c>
      <c r="AZ52" s="87"/>
      <c r="BA52" s="88"/>
      <c r="BB52" s="65"/>
      <c r="BC52" s="66">
        <f t="shared" ref="BC52:BC59" si="350">BB52*AZ52</f>
        <v>0</v>
      </c>
      <c r="BD52" s="67">
        <f t="shared" ref="BD52:BD59" si="351">BB52*BA52</f>
        <v>0</v>
      </c>
      <c r="BE52" s="87"/>
      <c r="BF52" s="88"/>
      <c r="BG52" s="65"/>
      <c r="BH52" s="66">
        <f t="shared" ref="BH52:BH59" si="352">BG52*BE52</f>
        <v>0</v>
      </c>
      <c r="BI52" s="67">
        <f t="shared" ref="BI52:BI59" si="353">BG52*BF52</f>
        <v>0</v>
      </c>
      <c r="BJ52" s="87"/>
      <c r="BK52" s="88"/>
      <c r="BL52" s="65"/>
      <c r="BM52" s="66">
        <f t="shared" ref="BM52:BM59" si="354">BL52*BJ52</f>
        <v>0</v>
      </c>
      <c r="BN52" s="67">
        <f t="shared" ref="BN52:BN59" si="355">BL52*BK52</f>
        <v>0</v>
      </c>
      <c r="BO52" s="87"/>
      <c r="BP52" s="88"/>
      <c r="BQ52" s="65"/>
      <c r="BR52" s="66">
        <f t="shared" ref="BR52:BR59" si="356">BQ52*BO52</f>
        <v>0</v>
      </c>
      <c r="BS52" s="67">
        <f t="shared" ref="BS52:BS59" si="357">BQ52*BP52</f>
        <v>0</v>
      </c>
      <c r="BT52" s="87"/>
      <c r="BU52" s="88"/>
      <c r="BV52" s="65"/>
      <c r="BW52" s="66">
        <f t="shared" ref="BW52:BW59" si="358">BV52*BT52</f>
        <v>0</v>
      </c>
      <c r="BX52" s="67">
        <f t="shared" ref="BX52:BX59" si="359">BV52*BU52</f>
        <v>0</v>
      </c>
      <c r="BY52" s="87"/>
      <c r="BZ52" s="88"/>
      <c r="CA52" s="65"/>
      <c r="CB52" s="66">
        <f t="shared" ref="CB52:CB59" si="360">CA52*BY52</f>
        <v>0</v>
      </c>
      <c r="CC52" s="67">
        <f t="shared" ref="CC52:CC59" si="361">CA52*BZ52</f>
        <v>0</v>
      </c>
    </row>
    <row r="53" spans="1:81" s="99" customFormat="1" ht="15.6" customHeight="1" x14ac:dyDescent="0.2">
      <c r="A53" s="59">
        <f t="shared" si="330"/>
        <v>0</v>
      </c>
      <c r="B53" s="60">
        <f t="shared" si="331"/>
        <v>0</v>
      </c>
      <c r="C53" s="102"/>
      <c r="D53" s="103" t="s">
        <v>371</v>
      </c>
      <c r="E53" s="222" t="s">
        <v>372</v>
      </c>
      <c r="F53" s="228"/>
      <c r="G53" s="87"/>
      <c r="H53" s="88"/>
      <c r="I53" s="65"/>
      <c r="J53" s="66">
        <f t="shared" si="332"/>
        <v>0</v>
      </c>
      <c r="K53" s="67">
        <f t="shared" si="333"/>
        <v>0</v>
      </c>
      <c r="L53" s="87"/>
      <c r="M53" s="88"/>
      <c r="N53" s="65"/>
      <c r="O53" s="66">
        <f t="shared" si="334"/>
        <v>0</v>
      </c>
      <c r="P53" s="67">
        <f t="shared" si="335"/>
        <v>0</v>
      </c>
      <c r="Q53" s="87"/>
      <c r="R53" s="88"/>
      <c r="S53" s="65"/>
      <c r="T53" s="66">
        <f t="shared" si="336"/>
        <v>0</v>
      </c>
      <c r="U53" s="67">
        <f t="shared" si="337"/>
        <v>0</v>
      </c>
      <c r="V53" s="87"/>
      <c r="W53" s="88"/>
      <c r="X53" s="65"/>
      <c r="Y53" s="66">
        <f t="shared" si="338"/>
        <v>0</v>
      </c>
      <c r="Z53" s="67">
        <f t="shared" si="339"/>
        <v>0</v>
      </c>
      <c r="AA53" s="87"/>
      <c r="AB53" s="88"/>
      <c r="AC53" s="65"/>
      <c r="AD53" s="66">
        <f t="shared" si="340"/>
        <v>0</v>
      </c>
      <c r="AE53" s="67">
        <f t="shared" si="341"/>
        <v>0</v>
      </c>
      <c r="AF53" s="87"/>
      <c r="AG53" s="88"/>
      <c r="AH53" s="65"/>
      <c r="AI53" s="66">
        <f t="shared" si="342"/>
        <v>0</v>
      </c>
      <c r="AJ53" s="67">
        <f t="shared" si="343"/>
        <v>0</v>
      </c>
      <c r="AK53" s="87"/>
      <c r="AL53" s="88"/>
      <c r="AM53" s="65"/>
      <c r="AN53" s="66">
        <f t="shared" si="344"/>
        <v>0</v>
      </c>
      <c r="AO53" s="67">
        <f t="shared" si="345"/>
        <v>0</v>
      </c>
      <c r="AP53" s="87"/>
      <c r="AQ53" s="88"/>
      <c r="AR53" s="65"/>
      <c r="AS53" s="66">
        <f t="shared" si="346"/>
        <v>0</v>
      </c>
      <c r="AT53" s="67">
        <f t="shared" si="347"/>
        <v>0</v>
      </c>
      <c r="AU53" s="87"/>
      <c r="AV53" s="88"/>
      <c r="AW53" s="65"/>
      <c r="AX53" s="66">
        <f t="shared" si="348"/>
        <v>0</v>
      </c>
      <c r="AY53" s="67">
        <f t="shared" si="349"/>
        <v>0</v>
      </c>
      <c r="AZ53" s="87"/>
      <c r="BA53" s="88"/>
      <c r="BB53" s="65"/>
      <c r="BC53" s="66">
        <f t="shared" si="350"/>
        <v>0</v>
      </c>
      <c r="BD53" s="67">
        <f t="shared" si="351"/>
        <v>0</v>
      </c>
      <c r="BE53" s="87"/>
      <c r="BF53" s="88"/>
      <c r="BG53" s="65"/>
      <c r="BH53" s="66">
        <f t="shared" si="352"/>
        <v>0</v>
      </c>
      <c r="BI53" s="67">
        <f t="shared" si="353"/>
        <v>0</v>
      </c>
      <c r="BJ53" s="87"/>
      <c r="BK53" s="88"/>
      <c r="BL53" s="65"/>
      <c r="BM53" s="66">
        <f t="shared" si="354"/>
        <v>0</v>
      </c>
      <c r="BN53" s="67">
        <f t="shared" si="355"/>
        <v>0</v>
      </c>
      <c r="BO53" s="87"/>
      <c r="BP53" s="88"/>
      <c r="BQ53" s="65"/>
      <c r="BR53" s="66">
        <f t="shared" si="356"/>
        <v>0</v>
      </c>
      <c r="BS53" s="67">
        <f t="shared" si="357"/>
        <v>0</v>
      </c>
      <c r="BT53" s="87"/>
      <c r="BU53" s="88"/>
      <c r="BV53" s="65"/>
      <c r="BW53" s="66">
        <f t="shared" si="358"/>
        <v>0</v>
      </c>
      <c r="BX53" s="67">
        <f t="shared" si="359"/>
        <v>0</v>
      </c>
      <c r="BY53" s="87"/>
      <c r="BZ53" s="88"/>
      <c r="CA53" s="65"/>
      <c r="CB53" s="66">
        <f t="shared" si="360"/>
        <v>0</v>
      </c>
      <c r="CC53" s="67">
        <f t="shared" si="361"/>
        <v>0</v>
      </c>
    </row>
    <row r="54" spans="1:81" s="99" customFormat="1" ht="15.6" customHeight="1" x14ac:dyDescent="0.2">
      <c r="A54" s="59">
        <f t="shared" si="330"/>
        <v>0</v>
      </c>
      <c r="B54" s="60">
        <f t="shared" si="331"/>
        <v>0</v>
      </c>
      <c r="C54" s="102"/>
      <c r="D54" s="103" t="s">
        <v>373</v>
      </c>
      <c r="E54" s="222" t="s">
        <v>216</v>
      </c>
      <c r="F54" s="228"/>
      <c r="G54" s="87"/>
      <c r="H54" s="88"/>
      <c r="I54" s="65"/>
      <c r="J54" s="66">
        <f t="shared" si="332"/>
        <v>0</v>
      </c>
      <c r="K54" s="67">
        <f t="shared" si="333"/>
        <v>0</v>
      </c>
      <c r="L54" s="87"/>
      <c r="M54" s="88"/>
      <c r="N54" s="65"/>
      <c r="O54" s="66">
        <f t="shared" si="334"/>
        <v>0</v>
      </c>
      <c r="P54" s="67">
        <f t="shared" si="335"/>
        <v>0</v>
      </c>
      <c r="Q54" s="87"/>
      <c r="R54" s="88"/>
      <c r="S54" s="65"/>
      <c r="T54" s="66">
        <f t="shared" si="336"/>
        <v>0</v>
      </c>
      <c r="U54" s="67">
        <f t="shared" si="337"/>
        <v>0</v>
      </c>
      <c r="V54" s="87"/>
      <c r="W54" s="88"/>
      <c r="X54" s="65"/>
      <c r="Y54" s="66">
        <f t="shared" si="338"/>
        <v>0</v>
      </c>
      <c r="Z54" s="67">
        <f t="shared" si="339"/>
        <v>0</v>
      </c>
      <c r="AA54" s="87"/>
      <c r="AB54" s="88"/>
      <c r="AC54" s="65"/>
      <c r="AD54" s="66">
        <f t="shared" si="340"/>
        <v>0</v>
      </c>
      <c r="AE54" s="67">
        <f t="shared" si="341"/>
        <v>0</v>
      </c>
      <c r="AF54" s="87"/>
      <c r="AG54" s="88"/>
      <c r="AH54" s="65"/>
      <c r="AI54" s="66">
        <f t="shared" si="342"/>
        <v>0</v>
      </c>
      <c r="AJ54" s="67">
        <f t="shared" si="343"/>
        <v>0</v>
      </c>
      <c r="AK54" s="87"/>
      <c r="AL54" s="88"/>
      <c r="AM54" s="65"/>
      <c r="AN54" s="66">
        <f t="shared" si="344"/>
        <v>0</v>
      </c>
      <c r="AO54" s="67">
        <f t="shared" si="345"/>
        <v>0</v>
      </c>
      <c r="AP54" s="87"/>
      <c r="AQ54" s="88"/>
      <c r="AR54" s="65"/>
      <c r="AS54" s="66">
        <f t="shared" si="346"/>
        <v>0</v>
      </c>
      <c r="AT54" s="67">
        <f t="shared" si="347"/>
        <v>0</v>
      </c>
      <c r="AU54" s="87"/>
      <c r="AV54" s="88"/>
      <c r="AW54" s="65"/>
      <c r="AX54" s="66">
        <f t="shared" si="348"/>
        <v>0</v>
      </c>
      <c r="AY54" s="67">
        <f t="shared" si="349"/>
        <v>0</v>
      </c>
      <c r="AZ54" s="87"/>
      <c r="BA54" s="88"/>
      <c r="BB54" s="65"/>
      <c r="BC54" s="66">
        <f t="shared" si="350"/>
        <v>0</v>
      </c>
      <c r="BD54" s="67">
        <f t="shared" si="351"/>
        <v>0</v>
      </c>
      <c r="BE54" s="87"/>
      <c r="BF54" s="88"/>
      <c r="BG54" s="65"/>
      <c r="BH54" s="66">
        <f t="shared" si="352"/>
        <v>0</v>
      </c>
      <c r="BI54" s="67">
        <f t="shared" si="353"/>
        <v>0</v>
      </c>
      <c r="BJ54" s="87"/>
      <c r="BK54" s="88"/>
      <c r="BL54" s="65"/>
      <c r="BM54" s="66">
        <f t="shared" si="354"/>
        <v>0</v>
      </c>
      <c r="BN54" s="67">
        <f t="shared" si="355"/>
        <v>0</v>
      </c>
      <c r="BO54" s="87"/>
      <c r="BP54" s="88"/>
      <c r="BQ54" s="65"/>
      <c r="BR54" s="66">
        <f t="shared" si="356"/>
        <v>0</v>
      </c>
      <c r="BS54" s="67">
        <f t="shared" si="357"/>
        <v>0</v>
      </c>
      <c r="BT54" s="87"/>
      <c r="BU54" s="88"/>
      <c r="BV54" s="65"/>
      <c r="BW54" s="66">
        <f t="shared" si="358"/>
        <v>0</v>
      </c>
      <c r="BX54" s="67">
        <f t="shared" si="359"/>
        <v>0</v>
      </c>
      <c r="BY54" s="87"/>
      <c r="BZ54" s="88"/>
      <c r="CA54" s="65"/>
      <c r="CB54" s="66">
        <f t="shared" si="360"/>
        <v>0</v>
      </c>
      <c r="CC54" s="67">
        <f t="shared" si="361"/>
        <v>0</v>
      </c>
    </row>
    <row r="55" spans="1:81" s="99" customFormat="1" ht="15.6" customHeight="1" x14ac:dyDescent="0.2">
      <c r="A55" s="59">
        <f t="shared" si="330"/>
        <v>0</v>
      </c>
      <c r="B55" s="60">
        <f t="shared" si="331"/>
        <v>0</v>
      </c>
      <c r="C55" s="102"/>
      <c r="D55" s="103" t="s">
        <v>374</v>
      </c>
      <c r="E55" s="222" t="s">
        <v>218</v>
      </c>
      <c r="F55" s="228"/>
      <c r="G55" s="87"/>
      <c r="H55" s="88"/>
      <c r="I55" s="65"/>
      <c r="J55" s="66">
        <f t="shared" si="332"/>
        <v>0</v>
      </c>
      <c r="K55" s="67">
        <f t="shared" si="333"/>
        <v>0</v>
      </c>
      <c r="L55" s="87"/>
      <c r="M55" s="88"/>
      <c r="N55" s="65"/>
      <c r="O55" s="66">
        <f t="shared" si="334"/>
        <v>0</v>
      </c>
      <c r="P55" s="67">
        <f t="shared" si="335"/>
        <v>0</v>
      </c>
      <c r="Q55" s="87"/>
      <c r="R55" s="88"/>
      <c r="S55" s="65"/>
      <c r="T55" s="66">
        <f t="shared" si="336"/>
        <v>0</v>
      </c>
      <c r="U55" s="67">
        <f t="shared" si="337"/>
        <v>0</v>
      </c>
      <c r="V55" s="87"/>
      <c r="W55" s="88"/>
      <c r="X55" s="65"/>
      <c r="Y55" s="66">
        <f t="shared" si="338"/>
        <v>0</v>
      </c>
      <c r="Z55" s="67">
        <f t="shared" si="339"/>
        <v>0</v>
      </c>
      <c r="AA55" s="87"/>
      <c r="AB55" s="88"/>
      <c r="AC55" s="65"/>
      <c r="AD55" s="66">
        <f t="shared" si="340"/>
        <v>0</v>
      </c>
      <c r="AE55" s="67">
        <f t="shared" si="341"/>
        <v>0</v>
      </c>
      <c r="AF55" s="87"/>
      <c r="AG55" s="88"/>
      <c r="AH55" s="65"/>
      <c r="AI55" s="66">
        <f t="shared" si="342"/>
        <v>0</v>
      </c>
      <c r="AJ55" s="67">
        <f t="shared" si="343"/>
        <v>0</v>
      </c>
      <c r="AK55" s="87"/>
      <c r="AL55" s="88"/>
      <c r="AM55" s="65"/>
      <c r="AN55" s="66">
        <f t="shared" si="344"/>
        <v>0</v>
      </c>
      <c r="AO55" s="67">
        <f t="shared" si="345"/>
        <v>0</v>
      </c>
      <c r="AP55" s="87"/>
      <c r="AQ55" s="88"/>
      <c r="AR55" s="65"/>
      <c r="AS55" s="66">
        <f t="shared" si="346"/>
        <v>0</v>
      </c>
      <c r="AT55" s="67">
        <f t="shared" si="347"/>
        <v>0</v>
      </c>
      <c r="AU55" s="87"/>
      <c r="AV55" s="88"/>
      <c r="AW55" s="65"/>
      <c r="AX55" s="66">
        <f t="shared" si="348"/>
        <v>0</v>
      </c>
      <c r="AY55" s="67">
        <f t="shared" si="349"/>
        <v>0</v>
      </c>
      <c r="AZ55" s="87"/>
      <c r="BA55" s="88"/>
      <c r="BB55" s="65"/>
      <c r="BC55" s="66">
        <f t="shared" si="350"/>
        <v>0</v>
      </c>
      <c r="BD55" s="67">
        <f t="shared" si="351"/>
        <v>0</v>
      </c>
      <c r="BE55" s="87"/>
      <c r="BF55" s="88"/>
      <c r="BG55" s="65"/>
      <c r="BH55" s="66">
        <f t="shared" si="352"/>
        <v>0</v>
      </c>
      <c r="BI55" s="67">
        <f t="shared" si="353"/>
        <v>0</v>
      </c>
      <c r="BJ55" s="87"/>
      <c r="BK55" s="88"/>
      <c r="BL55" s="65"/>
      <c r="BM55" s="66">
        <f t="shared" si="354"/>
        <v>0</v>
      </c>
      <c r="BN55" s="67">
        <f t="shared" si="355"/>
        <v>0</v>
      </c>
      <c r="BO55" s="87"/>
      <c r="BP55" s="88"/>
      <c r="BQ55" s="65"/>
      <c r="BR55" s="66">
        <f t="shared" si="356"/>
        <v>0</v>
      </c>
      <c r="BS55" s="67">
        <f t="shared" si="357"/>
        <v>0</v>
      </c>
      <c r="BT55" s="87"/>
      <c r="BU55" s="88"/>
      <c r="BV55" s="65"/>
      <c r="BW55" s="66">
        <f t="shared" si="358"/>
        <v>0</v>
      </c>
      <c r="BX55" s="67">
        <f t="shared" si="359"/>
        <v>0</v>
      </c>
      <c r="BY55" s="87"/>
      <c r="BZ55" s="88"/>
      <c r="CA55" s="65"/>
      <c r="CB55" s="66">
        <f t="shared" si="360"/>
        <v>0</v>
      </c>
      <c r="CC55" s="67">
        <f t="shared" si="361"/>
        <v>0</v>
      </c>
    </row>
    <row r="56" spans="1:81" s="99" customFormat="1" ht="15.6" customHeight="1" x14ac:dyDescent="0.2">
      <c r="A56" s="59">
        <f t="shared" si="330"/>
        <v>0</v>
      </c>
      <c r="B56" s="60">
        <f t="shared" si="331"/>
        <v>0</v>
      </c>
      <c r="C56" s="102"/>
      <c r="D56" s="103" t="s">
        <v>375</v>
      </c>
      <c r="E56" s="222" t="s">
        <v>220</v>
      </c>
      <c r="F56" s="228"/>
      <c r="G56" s="87"/>
      <c r="H56" s="88"/>
      <c r="I56" s="65"/>
      <c r="J56" s="66">
        <f t="shared" si="332"/>
        <v>0</v>
      </c>
      <c r="K56" s="67">
        <f t="shared" si="333"/>
        <v>0</v>
      </c>
      <c r="L56" s="87"/>
      <c r="M56" s="88"/>
      <c r="N56" s="65"/>
      <c r="O56" s="66">
        <f t="shared" si="334"/>
        <v>0</v>
      </c>
      <c r="P56" s="67">
        <f t="shared" si="335"/>
        <v>0</v>
      </c>
      <c r="Q56" s="87"/>
      <c r="R56" s="88"/>
      <c r="S56" s="65"/>
      <c r="T56" s="66">
        <f t="shared" si="336"/>
        <v>0</v>
      </c>
      <c r="U56" s="67">
        <f t="shared" si="337"/>
        <v>0</v>
      </c>
      <c r="V56" s="87"/>
      <c r="W56" s="88"/>
      <c r="X56" s="65"/>
      <c r="Y56" s="66">
        <f t="shared" si="338"/>
        <v>0</v>
      </c>
      <c r="Z56" s="67">
        <f t="shared" si="339"/>
        <v>0</v>
      </c>
      <c r="AA56" s="87"/>
      <c r="AB56" s="88"/>
      <c r="AC56" s="65"/>
      <c r="AD56" s="66">
        <f t="shared" si="340"/>
        <v>0</v>
      </c>
      <c r="AE56" s="67">
        <f t="shared" si="341"/>
        <v>0</v>
      </c>
      <c r="AF56" s="87"/>
      <c r="AG56" s="88"/>
      <c r="AH56" s="65"/>
      <c r="AI56" s="66">
        <f t="shared" si="342"/>
        <v>0</v>
      </c>
      <c r="AJ56" s="67">
        <f t="shared" si="343"/>
        <v>0</v>
      </c>
      <c r="AK56" s="87"/>
      <c r="AL56" s="88"/>
      <c r="AM56" s="65"/>
      <c r="AN56" s="66">
        <f t="shared" si="344"/>
        <v>0</v>
      </c>
      <c r="AO56" s="67">
        <f t="shared" si="345"/>
        <v>0</v>
      </c>
      <c r="AP56" s="87"/>
      <c r="AQ56" s="88"/>
      <c r="AR56" s="65"/>
      <c r="AS56" s="66">
        <f t="shared" si="346"/>
        <v>0</v>
      </c>
      <c r="AT56" s="67">
        <f t="shared" si="347"/>
        <v>0</v>
      </c>
      <c r="AU56" s="87"/>
      <c r="AV56" s="88"/>
      <c r="AW56" s="65"/>
      <c r="AX56" s="66">
        <f t="shared" si="348"/>
        <v>0</v>
      </c>
      <c r="AY56" s="67">
        <f t="shared" si="349"/>
        <v>0</v>
      </c>
      <c r="AZ56" s="87"/>
      <c r="BA56" s="88"/>
      <c r="BB56" s="65"/>
      <c r="BC56" s="66">
        <f t="shared" si="350"/>
        <v>0</v>
      </c>
      <c r="BD56" s="67">
        <f t="shared" si="351"/>
        <v>0</v>
      </c>
      <c r="BE56" s="87"/>
      <c r="BF56" s="88"/>
      <c r="BG56" s="65"/>
      <c r="BH56" s="66">
        <f t="shared" si="352"/>
        <v>0</v>
      </c>
      <c r="BI56" s="67">
        <f t="shared" si="353"/>
        <v>0</v>
      </c>
      <c r="BJ56" s="87"/>
      <c r="BK56" s="88"/>
      <c r="BL56" s="65"/>
      <c r="BM56" s="66">
        <f t="shared" si="354"/>
        <v>0</v>
      </c>
      <c r="BN56" s="67">
        <f t="shared" si="355"/>
        <v>0</v>
      </c>
      <c r="BO56" s="87"/>
      <c r="BP56" s="88"/>
      <c r="BQ56" s="65"/>
      <c r="BR56" s="66">
        <f t="shared" si="356"/>
        <v>0</v>
      </c>
      <c r="BS56" s="67">
        <f t="shared" si="357"/>
        <v>0</v>
      </c>
      <c r="BT56" s="87"/>
      <c r="BU56" s="88"/>
      <c r="BV56" s="65"/>
      <c r="BW56" s="66">
        <f t="shared" si="358"/>
        <v>0</v>
      </c>
      <c r="BX56" s="67">
        <f t="shared" si="359"/>
        <v>0</v>
      </c>
      <c r="BY56" s="87"/>
      <c r="BZ56" s="88"/>
      <c r="CA56" s="65"/>
      <c r="CB56" s="66">
        <f t="shared" si="360"/>
        <v>0</v>
      </c>
      <c r="CC56" s="67">
        <f t="shared" si="361"/>
        <v>0</v>
      </c>
    </row>
    <row r="57" spans="1:81" s="99" customFormat="1" ht="15.6" customHeight="1" x14ac:dyDescent="0.2">
      <c r="A57" s="59">
        <f t="shared" si="330"/>
        <v>0</v>
      </c>
      <c r="B57" s="60">
        <f t="shared" si="331"/>
        <v>0</v>
      </c>
      <c r="C57" s="102"/>
      <c r="D57" s="103" t="s">
        <v>376</v>
      </c>
      <c r="E57" s="223"/>
      <c r="F57" s="228"/>
      <c r="G57" s="87"/>
      <c r="H57" s="88"/>
      <c r="I57" s="65"/>
      <c r="J57" s="66">
        <f t="shared" ref="J57" si="362">I57*G57</f>
        <v>0</v>
      </c>
      <c r="K57" s="67">
        <f t="shared" ref="K57" si="363">I57*H57</f>
        <v>0</v>
      </c>
      <c r="L57" s="87"/>
      <c r="M57" s="88"/>
      <c r="N57" s="65"/>
      <c r="O57" s="66">
        <f t="shared" ref="O57" si="364">N57*L57</f>
        <v>0</v>
      </c>
      <c r="P57" s="67">
        <f t="shared" ref="P57" si="365">N57*M57</f>
        <v>0</v>
      </c>
      <c r="Q57" s="87"/>
      <c r="R57" s="88"/>
      <c r="S57" s="65"/>
      <c r="T57" s="66">
        <f t="shared" ref="T57" si="366">S57*Q57</f>
        <v>0</v>
      </c>
      <c r="U57" s="67">
        <f t="shared" ref="U57" si="367">S57*R57</f>
        <v>0</v>
      </c>
      <c r="V57" s="87"/>
      <c r="W57" s="88"/>
      <c r="X57" s="65"/>
      <c r="Y57" s="66">
        <f t="shared" ref="Y57" si="368">X57*V57</f>
        <v>0</v>
      </c>
      <c r="Z57" s="67">
        <f t="shared" ref="Z57" si="369">X57*W57</f>
        <v>0</v>
      </c>
      <c r="AA57" s="87"/>
      <c r="AB57" s="88"/>
      <c r="AC57" s="65"/>
      <c r="AD57" s="66">
        <f t="shared" ref="AD57" si="370">AC57*AA57</f>
        <v>0</v>
      </c>
      <c r="AE57" s="67">
        <f t="shared" ref="AE57" si="371">AC57*AB57</f>
        <v>0</v>
      </c>
      <c r="AF57" s="87"/>
      <c r="AG57" s="88"/>
      <c r="AH57" s="65"/>
      <c r="AI57" s="66">
        <f t="shared" ref="AI57" si="372">AH57*AF57</f>
        <v>0</v>
      </c>
      <c r="AJ57" s="67">
        <f t="shared" ref="AJ57" si="373">AH57*AG57</f>
        <v>0</v>
      </c>
      <c r="AK57" s="87"/>
      <c r="AL57" s="88"/>
      <c r="AM57" s="65"/>
      <c r="AN57" s="66">
        <f t="shared" ref="AN57" si="374">AM57*AK57</f>
        <v>0</v>
      </c>
      <c r="AO57" s="67">
        <f t="shared" ref="AO57" si="375">AM57*AL57</f>
        <v>0</v>
      </c>
      <c r="AP57" s="87"/>
      <c r="AQ57" s="88"/>
      <c r="AR57" s="65"/>
      <c r="AS57" s="66">
        <f t="shared" ref="AS57" si="376">AR57*AP57</f>
        <v>0</v>
      </c>
      <c r="AT57" s="67">
        <f t="shared" ref="AT57" si="377">AR57*AQ57</f>
        <v>0</v>
      </c>
      <c r="AU57" s="87"/>
      <c r="AV57" s="88"/>
      <c r="AW57" s="65"/>
      <c r="AX57" s="66">
        <f t="shared" ref="AX57" si="378">AW57*AU57</f>
        <v>0</v>
      </c>
      <c r="AY57" s="67">
        <f t="shared" ref="AY57" si="379">AW57*AV57</f>
        <v>0</v>
      </c>
      <c r="AZ57" s="87"/>
      <c r="BA57" s="88"/>
      <c r="BB57" s="65"/>
      <c r="BC57" s="66">
        <f t="shared" ref="BC57" si="380">BB57*AZ57</f>
        <v>0</v>
      </c>
      <c r="BD57" s="67">
        <f t="shared" ref="BD57" si="381">BB57*BA57</f>
        <v>0</v>
      </c>
      <c r="BE57" s="87"/>
      <c r="BF57" s="88"/>
      <c r="BG57" s="65"/>
      <c r="BH57" s="66">
        <f t="shared" ref="BH57" si="382">BG57*BE57</f>
        <v>0</v>
      </c>
      <c r="BI57" s="67">
        <f t="shared" ref="BI57" si="383">BG57*BF57</f>
        <v>0</v>
      </c>
      <c r="BJ57" s="87"/>
      <c r="BK57" s="88"/>
      <c r="BL57" s="65"/>
      <c r="BM57" s="66">
        <f t="shared" ref="BM57" si="384">BL57*BJ57</f>
        <v>0</v>
      </c>
      <c r="BN57" s="67">
        <f t="shared" ref="BN57" si="385">BL57*BK57</f>
        <v>0</v>
      </c>
      <c r="BO57" s="87"/>
      <c r="BP57" s="88"/>
      <c r="BQ57" s="65"/>
      <c r="BR57" s="66">
        <f t="shared" ref="BR57" si="386">BQ57*BO57</f>
        <v>0</v>
      </c>
      <c r="BS57" s="67">
        <f t="shared" ref="BS57" si="387">BQ57*BP57</f>
        <v>0</v>
      </c>
      <c r="BT57" s="87"/>
      <c r="BU57" s="88"/>
      <c r="BV57" s="65"/>
      <c r="BW57" s="66">
        <f t="shared" ref="BW57" si="388">BV57*BT57</f>
        <v>0</v>
      </c>
      <c r="BX57" s="67">
        <f t="shared" ref="BX57" si="389">BV57*BU57</f>
        <v>0</v>
      </c>
      <c r="BY57" s="87"/>
      <c r="BZ57" s="88"/>
      <c r="CA57" s="65"/>
      <c r="CB57" s="66">
        <f t="shared" ref="CB57" si="390">CA57*BY57</f>
        <v>0</v>
      </c>
      <c r="CC57" s="67">
        <f t="shared" ref="CC57" si="391">CA57*BZ57</f>
        <v>0</v>
      </c>
    </row>
    <row r="58" spans="1:81" s="99" customFormat="1" ht="15.6" customHeight="1" x14ac:dyDescent="0.2">
      <c r="A58" s="59">
        <f t="shared" si="330"/>
        <v>0</v>
      </c>
      <c r="B58" s="60">
        <f t="shared" si="331"/>
        <v>0</v>
      </c>
      <c r="C58" s="102"/>
      <c r="D58" s="103" t="s">
        <v>377</v>
      </c>
      <c r="E58" s="223"/>
      <c r="F58" s="228"/>
      <c r="G58" s="87"/>
      <c r="H58" s="88"/>
      <c r="I58" s="65"/>
      <c r="J58" s="66">
        <f t="shared" si="332"/>
        <v>0</v>
      </c>
      <c r="K58" s="67">
        <f t="shared" si="333"/>
        <v>0</v>
      </c>
      <c r="L58" s="87"/>
      <c r="M58" s="88"/>
      <c r="N58" s="65"/>
      <c r="O58" s="66">
        <f t="shared" si="334"/>
        <v>0</v>
      </c>
      <c r="P58" s="67">
        <f t="shared" si="335"/>
        <v>0</v>
      </c>
      <c r="Q58" s="87"/>
      <c r="R58" s="88"/>
      <c r="S58" s="65"/>
      <c r="T58" s="66">
        <f t="shared" si="336"/>
        <v>0</v>
      </c>
      <c r="U58" s="67">
        <f t="shared" si="337"/>
        <v>0</v>
      </c>
      <c r="V58" s="87"/>
      <c r="W58" s="88"/>
      <c r="X58" s="65"/>
      <c r="Y58" s="66">
        <f t="shared" si="338"/>
        <v>0</v>
      </c>
      <c r="Z58" s="67">
        <f t="shared" si="339"/>
        <v>0</v>
      </c>
      <c r="AA58" s="87"/>
      <c r="AB58" s="88"/>
      <c r="AC58" s="65"/>
      <c r="AD58" s="66">
        <f t="shared" si="340"/>
        <v>0</v>
      </c>
      <c r="AE58" s="67">
        <f t="shared" si="341"/>
        <v>0</v>
      </c>
      <c r="AF58" s="87"/>
      <c r="AG58" s="88"/>
      <c r="AH58" s="65"/>
      <c r="AI58" s="66">
        <f t="shared" si="342"/>
        <v>0</v>
      </c>
      <c r="AJ58" s="67">
        <f t="shared" si="343"/>
        <v>0</v>
      </c>
      <c r="AK58" s="87"/>
      <c r="AL58" s="88"/>
      <c r="AM58" s="65"/>
      <c r="AN58" s="66">
        <f t="shared" si="344"/>
        <v>0</v>
      </c>
      <c r="AO58" s="67">
        <f t="shared" si="345"/>
        <v>0</v>
      </c>
      <c r="AP58" s="87"/>
      <c r="AQ58" s="88"/>
      <c r="AR58" s="65"/>
      <c r="AS58" s="66">
        <f t="shared" si="346"/>
        <v>0</v>
      </c>
      <c r="AT58" s="67">
        <f t="shared" si="347"/>
        <v>0</v>
      </c>
      <c r="AU58" s="87"/>
      <c r="AV58" s="88"/>
      <c r="AW58" s="65"/>
      <c r="AX58" s="66">
        <f t="shared" si="348"/>
        <v>0</v>
      </c>
      <c r="AY58" s="67">
        <f t="shared" si="349"/>
        <v>0</v>
      </c>
      <c r="AZ58" s="87"/>
      <c r="BA58" s="88"/>
      <c r="BB58" s="65"/>
      <c r="BC58" s="66">
        <f t="shared" si="350"/>
        <v>0</v>
      </c>
      <c r="BD58" s="67">
        <f t="shared" si="351"/>
        <v>0</v>
      </c>
      <c r="BE58" s="87"/>
      <c r="BF58" s="88"/>
      <c r="BG58" s="65"/>
      <c r="BH58" s="66">
        <f t="shared" si="352"/>
        <v>0</v>
      </c>
      <c r="BI58" s="67">
        <f t="shared" si="353"/>
        <v>0</v>
      </c>
      <c r="BJ58" s="87"/>
      <c r="BK58" s="88"/>
      <c r="BL58" s="65"/>
      <c r="BM58" s="66">
        <f t="shared" si="354"/>
        <v>0</v>
      </c>
      <c r="BN58" s="67">
        <f t="shared" si="355"/>
        <v>0</v>
      </c>
      <c r="BO58" s="87"/>
      <c r="BP58" s="88"/>
      <c r="BQ58" s="65"/>
      <c r="BR58" s="66">
        <f t="shared" si="356"/>
        <v>0</v>
      </c>
      <c r="BS58" s="67">
        <f t="shared" si="357"/>
        <v>0</v>
      </c>
      <c r="BT58" s="87"/>
      <c r="BU58" s="88"/>
      <c r="BV58" s="65"/>
      <c r="BW58" s="66">
        <f t="shared" si="358"/>
        <v>0</v>
      </c>
      <c r="BX58" s="67">
        <f t="shared" si="359"/>
        <v>0</v>
      </c>
      <c r="BY58" s="87"/>
      <c r="BZ58" s="88"/>
      <c r="CA58" s="65"/>
      <c r="CB58" s="66">
        <f t="shared" si="360"/>
        <v>0</v>
      </c>
      <c r="CC58" s="67">
        <f t="shared" si="361"/>
        <v>0</v>
      </c>
    </row>
    <row r="59" spans="1:81" s="99" customFormat="1" ht="15.6" customHeight="1" x14ac:dyDescent="0.2">
      <c r="A59" s="59">
        <f t="shared" si="330"/>
        <v>0</v>
      </c>
      <c r="B59" s="60">
        <f t="shared" si="331"/>
        <v>0</v>
      </c>
      <c r="C59" s="102"/>
      <c r="D59" s="103" t="s">
        <v>378</v>
      </c>
      <c r="E59" s="223"/>
      <c r="F59" s="228"/>
      <c r="G59" s="87"/>
      <c r="H59" s="88"/>
      <c r="I59" s="65"/>
      <c r="J59" s="66">
        <f t="shared" si="332"/>
        <v>0</v>
      </c>
      <c r="K59" s="67">
        <f t="shared" si="333"/>
        <v>0</v>
      </c>
      <c r="L59" s="87"/>
      <c r="M59" s="88"/>
      <c r="N59" s="65"/>
      <c r="O59" s="66">
        <f t="shared" si="334"/>
        <v>0</v>
      </c>
      <c r="P59" s="67">
        <f t="shared" si="335"/>
        <v>0</v>
      </c>
      <c r="Q59" s="87"/>
      <c r="R59" s="88"/>
      <c r="S59" s="65"/>
      <c r="T59" s="66">
        <f t="shared" si="336"/>
        <v>0</v>
      </c>
      <c r="U59" s="67">
        <f t="shared" si="337"/>
        <v>0</v>
      </c>
      <c r="V59" s="87"/>
      <c r="W59" s="88"/>
      <c r="X59" s="65"/>
      <c r="Y59" s="66">
        <f t="shared" si="338"/>
        <v>0</v>
      </c>
      <c r="Z59" s="67">
        <f t="shared" si="339"/>
        <v>0</v>
      </c>
      <c r="AA59" s="87"/>
      <c r="AB59" s="88"/>
      <c r="AC59" s="65"/>
      <c r="AD59" s="66">
        <f t="shared" si="340"/>
        <v>0</v>
      </c>
      <c r="AE59" s="67">
        <f t="shared" si="341"/>
        <v>0</v>
      </c>
      <c r="AF59" s="87"/>
      <c r="AG59" s="88"/>
      <c r="AH59" s="65"/>
      <c r="AI59" s="66">
        <f t="shared" si="342"/>
        <v>0</v>
      </c>
      <c r="AJ59" s="67">
        <f t="shared" si="343"/>
        <v>0</v>
      </c>
      <c r="AK59" s="87"/>
      <c r="AL59" s="88"/>
      <c r="AM59" s="65"/>
      <c r="AN59" s="66">
        <f t="shared" si="344"/>
        <v>0</v>
      </c>
      <c r="AO59" s="67">
        <f t="shared" si="345"/>
        <v>0</v>
      </c>
      <c r="AP59" s="87"/>
      <c r="AQ59" s="88"/>
      <c r="AR59" s="65"/>
      <c r="AS59" s="66">
        <f t="shared" si="346"/>
        <v>0</v>
      </c>
      <c r="AT59" s="67">
        <f t="shared" si="347"/>
        <v>0</v>
      </c>
      <c r="AU59" s="87"/>
      <c r="AV59" s="88"/>
      <c r="AW59" s="65"/>
      <c r="AX59" s="66">
        <f t="shared" si="348"/>
        <v>0</v>
      </c>
      <c r="AY59" s="67">
        <f t="shared" si="349"/>
        <v>0</v>
      </c>
      <c r="AZ59" s="87"/>
      <c r="BA59" s="88"/>
      <c r="BB59" s="65"/>
      <c r="BC59" s="66">
        <f t="shared" si="350"/>
        <v>0</v>
      </c>
      <c r="BD59" s="67">
        <f t="shared" si="351"/>
        <v>0</v>
      </c>
      <c r="BE59" s="87"/>
      <c r="BF59" s="88"/>
      <c r="BG59" s="65"/>
      <c r="BH59" s="66">
        <f t="shared" si="352"/>
        <v>0</v>
      </c>
      <c r="BI59" s="67">
        <f t="shared" si="353"/>
        <v>0</v>
      </c>
      <c r="BJ59" s="87"/>
      <c r="BK59" s="88"/>
      <c r="BL59" s="65"/>
      <c r="BM59" s="66">
        <f t="shared" si="354"/>
        <v>0</v>
      </c>
      <c r="BN59" s="67">
        <f t="shared" si="355"/>
        <v>0</v>
      </c>
      <c r="BO59" s="87"/>
      <c r="BP59" s="88"/>
      <c r="BQ59" s="65"/>
      <c r="BR59" s="66">
        <f t="shared" si="356"/>
        <v>0</v>
      </c>
      <c r="BS59" s="67">
        <f t="shared" si="357"/>
        <v>0</v>
      </c>
      <c r="BT59" s="87"/>
      <c r="BU59" s="88"/>
      <c r="BV59" s="65"/>
      <c r="BW59" s="66">
        <f t="shared" si="358"/>
        <v>0</v>
      </c>
      <c r="BX59" s="67">
        <f t="shared" si="359"/>
        <v>0</v>
      </c>
      <c r="BY59" s="87"/>
      <c r="BZ59" s="88"/>
      <c r="CA59" s="65"/>
      <c r="CB59" s="66">
        <f t="shared" si="360"/>
        <v>0</v>
      </c>
      <c r="CC59" s="67">
        <f t="shared" si="361"/>
        <v>0</v>
      </c>
    </row>
    <row r="60" spans="1:81" s="99" customFormat="1" ht="15.6" customHeight="1" x14ac:dyDescent="0.2">
      <c r="A60" s="89"/>
      <c r="B60" s="90"/>
      <c r="C60" s="91"/>
      <c r="D60" s="92" t="s">
        <v>379</v>
      </c>
      <c r="E60" s="221" t="s">
        <v>380</v>
      </c>
      <c r="F60" s="229"/>
      <c r="G60" s="55"/>
      <c r="H60" s="56"/>
      <c r="I60" s="53"/>
      <c r="J60" s="70"/>
      <c r="K60" s="71"/>
      <c r="L60" s="55"/>
      <c r="M60" s="56"/>
      <c r="N60" s="53"/>
      <c r="O60" s="70"/>
      <c r="P60" s="71"/>
      <c r="Q60" s="55"/>
      <c r="R60" s="56"/>
      <c r="S60" s="53"/>
      <c r="T60" s="56"/>
      <c r="U60" s="57"/>
      <c r="V60" s="55"/>
      <c r="W60" s="56"/>
      <c r="X60" s="53"/>
      <c r="Y60" s="70"/>
      <c r="Z60" s="71"/>
      <c r="AA60" s="55"/>
      <c r="AB60" s="56"/>
      <c r="AC60" s="53"/>
      <c r="AD60" s="70"/>
      <c r="AE60" s="71"/>
      <c r="AF60" s="55"/>
      <c r="AG60" s="56"/>
      <c r="AH60" s="53"/>
      <c r="AI60" s="70"/>
      <c r="AJ60" s="71"/>
      <c r="AK60" s="55"/>
      <c r="AL60" s="56"/>
      <c r="AM60" s="53"/>
      <c r="AN60" s="70"/>
      <c r="AO60" s="71"/>
      <c r="AP60" s="55"/>
      <c r="AQ60" s="56"/>
      <c r="AR60" s="53"/>
      <c r="AS60" s="56"/>
      <c r="AT60" s="57"/>
      <c r="AU60" s="55"/>
      <c r="AV60" s="56"/>
      <c r="AW60" s="53"/>
      <c r="AX60" s="70"/>
      <c r="AY60" s="71"/>
      <c r="AZ60" s="55"/>
      <c r="BA60" s="56"/>
      <c r="BB60" s="53"/>
      <c r="BC60" s="70"/>
      <c r="BD60" s="71"/>
      <c r="BE60" s="55"/>
      <c r="BF60" s="56"/>
      <c r="BG60" s="53"/>
      <c r="BH60" s="70"/>
      <c r="BI60" s="71"/>
      <c r="BJ60" s="55"/>
      <c r="BK60" s="56"/>
      <c r="BL60" s="53"/>
      <c r="BM60" s="70"/>
      <c r="BN60" s="71"/>
      <c r="BO60" s="55"/>
      <c r="BP60" s="56"/>
      <c r="BQ60" s="53"/>
      <c r="BR60" s="56"/>
      <c r="BS60" s="57"/>
      <c r="BT60" s="55"/>
      <c r="BU60" s="56"/>
      <c r="BV60" s="53"/>
      <c r="BW60" s="70"/>
      <c r="BX60" s="71"/>
      <c r="BY60" s="55"/>
      <c r="BZ60" s="56"/>
      <c r="CA60" s="53"/>
      <c r="CB60" s="70"/>
      <c r="CC60" s="71"/>
    </row>
    <row r="61" spans="1:81" s="99" customFormat="1" ht="15.6" customHeight="1" x14ac:dyDescent="0.2">
      <c r="A61" s="59">
        <f t="shared" ref="A61:A65" si="392">SUMIF($I$5:$GU$5,"QTY*Equipment",$I61:$GU61)</f>
        <v>0</v>
      </c>
      <c r="B61" s="60">
        <f t="shared" ref="B61:B65" si="393">SUMIF($J$5:$GU$5,"QTY*Install",$J61:$GU61)</f>
        <v>0</v>
      </c>
      <c r="C61" s="102"/>
      <c r="D61" s="103" t="s">
        <v>381</v>
      </c>
      <c r="E61" s="222" t="s">
        <v>382</v>
      </c>
      <c r="F61" s="228"/>
      <c r="G61" s="87"/>
      <c r="H61" s="88"/>
      <c r="I61" s="65"/>
      <c r="J61" s="66">
        <f t="shared" ref="J61:J65" si="394">I61*G61</f>
        <v>0</v>
      </c>
      <c r="K61" s="67">
        <f t="shared" ref="K61:K65" si="395">I61*H61</f>
        <v>0</v>
      </c>
      <c r="L61" s="87"/>
      <c r="M61" s="88"/>
      <c r="N61" s="65"/>
      <c r="O61" s="66">
        <f t="shared" ref="O61:O65" si="396">N61*L61</f>
        <v>0</v>
      </c>
      <c r="P61" s="67">
        <f t="shared" ref="P61:P65" si="397">N61*M61</f>
        <v>0</v>
      </c>
      <c r="Q61" s="87"/>
      <c r="R61" s="88"/>
      <c r="S61" s="65"/>
      <c r="T61" s="66">
        <f t="shared" ref="T61:T65" si="398">S61*Q61</f>
        <v>0</v>
      </c>
      <c r="U61" s="67">
        <f t="shared" ref="U61:U65" si="399">S61*R61</f>
        <v>0</v>
      </c>
      <c r="V61" s="87"/>
      <c r="W61" s="88"/>
      <c r="X61" s="65"/>
      <c r="Y61" s="66">
        <f t="shared" ref="Y61:Y65" si="400">X61*V61</f>
        <v>0</v>
      </c>
      <c r="Z61" s="67">
        <f t="shared" ref="Z61:Z65" si="401">X61*W61</f>
        <v>0</v>
      </c>
      <c r="AA61" s="87"/>
      <c r="AB61" s="88"/>
      <c r="AC61" s="65"/>
      <c r="AD61" s="66">
        <f t="shared" ref="AD61:AD65" si="402">AC61*AA61</f>
        <v>0</v>
      </c>
      <c r="AE61" s="67">
        <f t="shared" ref="AE61:AE65" si="403">AC61*AB61</f>
        <v>0</v>
      </c>
      <c r="AF61" s="87"/>
      <c r="AG61" s="88"/>
      <c r="AH61" s="65"/>
      <c r="AI61" s="66">
        <f t="shared" ref="AI61:AI65" si="404">AH61*AF61</f>
        <v>0</v>
      </c>
      <c r="AJ61" s="67">
        <f t="shared" ref="AJ61:AJ65" si="405">AH61*AG61</f>
        <v>0</v>
      </c>
      <c r="AK61" s="87"/>
      <c r="AL61" s="88"/>
      <c r="AM61" s="65"/>
      <c r="AN61" s="66">
        <f t="shared" ref="AN61:AN65" si="406">AM61*AK61</f>
        <v>0</v>
      </c>
      <c r="AO61" s="67">
        <f t="shared" ref="AO61:AO65" si="407">AM61*AL61</f>
        <v>0</v>
      </c>
      <c r="AP61" s="87"/>
      <c r="AQ61" s="88"/>
      <c r="AR61" s="65"/>
      <c r="AS61" s="66">
        <f t="shared" ref="AS61:AS65" si="408">AR61*AP61</f>
        <v>0</v>
      </c>
      <c r="AT61" s="67">
        <f t="shared" ref="AT61:AT65" si="409">AR61*AQ61</f>
        <v>0</v>
      </c>
      <c r="AU61" s="87"/>
      <c r="AV61" s="88"/>
      <c r="AW61" s="65"/>
      <c r="AX61" s="66">
        <f t="shared" ref="AX61:AX65" si="410">AW61*AU61</f>
        <v>0</v>
      </c>
      <c r="AY61" s="67">
        <f t="shared" ref="AY61:AY65" si="411">AW61*AV61</f>
        <v>0</v>
      </c>
      <c r="AZ61" s="87"/>
      <c r="BA61" s="88"/>
      <c r="BB61" s="65"/>
      <c r="BC61" s="66">
        <f t="shared" ref="BC61:BC65" si="412">BB61*AZ61</f>
        <v>0</v>
      </c>
      <c r="BD61" s="67">
        <f t="shared" ref="BD61:BD65" si="413">BB61*BA61</f>
        <v>0</v>
      </c>
      <c r="BE61" s="87"/>
      <c r="BF61" s="88"/>
      <c r="BG61" s="65"/>
      <c r="BH61" s="66">
        <f t="shared" ref="BH61:BH65" si="414">BG61*BE61</f>
        <v>0</v>
      </c>
      <c r="BI61" s="67">
        <f t="shared" ref="BI61:BI65" si="415">BG61*BF61</f>
        <v>0</v>
      </c>
      <c r="BJ61" s="87"/>
      <c r="BK61" s="88"/>
      <c r="BL61" s="65"/>
      <c r="BM61" s="66">
        <f t="shared" ref="BM61:BM65" si="416">BL61*BJ61</f>
        <v>0</v>
      </c>
      <c r="BN61" s="67">
        <f t="shared" ref="BN61:BN65" si="417">BL61*BK61</f>
        <v>0</v>
      </c>
      <c r="BO61" s="87"/>
      <c r="BP61" s="88"/>
      <c r="BQ61" s="65"/>
      <c r="BR61" s="66">
        <f t="shared" ref="BR61:BR65" si="418">BQ61*BO61</f>
        <v>0</v>
      </c>
      <c r="BS61" s="67">
        <f t="shared" ref="BS61:BS65" si="419">BQ61*BP61</f>
        <v>0</v>
      </c>
      <c r="BT61" s="87"/>
      <c r="BU61" s="88"/>
      <c r="BV61" s="65"/>
      <c r="BW61" s="66">
        <f t="shared" ref="BW61:BW65" si="420">BV61*BT61</f>
        <v>0</v>
      </c>
      <c r="BX61" s="67">
        <f t="shared" ref="BX61:BX65" si="421">BV61*BU61</f>
        <v>0</v>
      </c>
      <c r="BY61" s="87"/>
      <c r="BZ61" s="88"/>
      <c r="CA61" s="65"/>
      <c r="CB61" s="66">
        <f t="shared" ref="CB61:CB65" si="422">CA61*BY61</f>
        <v>0</v>
      </c>
      <c r="CC61" s="67">
        <f t="shared" ref="CC61:CC65" si="423">CA61*BZ61</f>
        <v>0</v>
      </c>
    </row>
    <row r="62" spans="1:81" s="99" customFormat="1" ht="15.6" customHeight="1" x14ac:dyDescent="0.2">
      <c r="A62" s="59">
        <f t="shared" si="392"/>
        <v>0</v>
      </c>
      <c r="B62" s="60">
        <f t="shared" si="393"/>
        <v>0</v>
      </c>
      <c r="C62" s="102"/>
      <c r="D62" s="103" t="s">
        <v>383</v>
      </c>
      <c r="E62" s="222" t="s">
        <v>384</v>
      </c>
      <c r="F62" s="228"/>
      <c r="G62" s="87"/>
      <c r="H62" s="88"/>
      <c r="I62" s="65"/>
      <c r="J62" s="66">
        <f t="shared" si="394"/>
        <v>0</v>
      </c>
      <c r="K62" s="67">
        <f t="shared" si="395"/>
        <v>0</v>
      </c>
      <c r="L62" s="87"/>
      <c r="M62" s="88"/>
      <c r="N62" s="65"/>
      <c r="O62" s="66">
        <f t="shared" si="396"/>
        <v>0</v>
      </c>
      <c r="P62" s="67">
        <f t="shared" si="397"/>
        <v>0</v>
      </c>
      <c r="Q62" s="87"/>
      <c r="R62" s="88"/>
      <c r="S62" s="65"/>
      <c r="T62" s="66">
        <f t="shared" si="398"/>
        <v>0</v>
      </c>
      <c r="U62" s="67">
        <f t="shared" si="399"/>
        <v>0</v>
      </c>
      <c r="V62" s="87"/>
      <c r="W62" s="88"/>
      <c r="X62" s="65"/>
      <c r="Y62" s="66">
        <f t="shared" si="400"/>
        <v>0</v>
      </c>
      <c r="Z62" s="67">
        <f t="shared" si="401"/>
        <v>0</v>
      </c>
      <c r="AA62" s="87"/>
      <c r="AB62" s="88"/>
      <c r="AC62" s="65"/>
      <c r="AD62" s="66">
        <f t="shared" si="402"/>
        <v>0</v>
      </c>
      <c r="AE62" s="67">
        <f t="shared" si="403"/>
        <v>0</v>
      </c>
      <c r="AF62" s="87"/>
      <c r="AG62" s="88"/>
      <c r="AH62" s="65"/>
      <c r="AI62" s="66">
        <f t="shared" si="404"/>
        <v>0</v>
      </c>
      <c r="AJ62" s="67">
        <f t="shared" si="405"/>
        <v>0</v>
      </c>
      <c r="AK62" s="87"/>
      <c r="AL62" s="88"/>
      <c r="AM62" s="65"/>
      <c r="AN62" s="66">
        <f t="shared" si="406"/>
        <v>0</v>
      </c>
      <c r="AO62" s="67">
        <f t="shared" si="407"/>
        <v>0</v>
      </c>
      <c r="AP62" s="87"/>
      <c r="AQ62" s="88"/>
      <c r="AR62" s="65"/>
      <c r="AS62" s="66">
        <f t="shared" si="408"/>
        <v>0</v>
      </c>
      <c r="AT62" s="67">
        <f t="shared" si="409"/>
        <v>0</v>
      </c>
      <c r="AU62" s="87"/>
      <c r="AV62" s="88"/>
      <c r="AW62" s="65"/>
      <c r="AX62" s="66">
        <f t="shared" si="410"/>
        <v>0</v>
      </c>
      <c r="AY62" s="67">
        <f t="shared" si="411"/>
        <v>0</v>
      </c>
      <c r="AZ62" s="87"/>
      <c r="BA62" s="88"/>
      <c r="BB62" s="65"/>
      <c r="BC62" s="66">
        <f t="shared" si="412"/>
        <v>0</v>
      </c>
      <c r="BD62" s="67">
        <f t="shared" si="413"/>
        <v>0</v>
      </c>
      <c r="BE62" s="87"/>
      <c r="BF62" s="88"/>
      <c r="BG62" s="65"/>
      <c r="BH62" s="66">
        <f t="shared" si="414"/>
        <v>0</v>
      </c>
      <c r="BI62" s="67">
        <f t="shared" si="415"/>
        <v>0</v>
      </c>
      <c r="BJ62" s="87"/>
      <c r="BK62" s="88"/>
      <c r="BL62" s="65"/>
      <c r="BM62" s="66">
        <f t="shared" si="416"/>
        <v>0</v>
      </c>
      <c r="BN62" s="67">
        <f t="shared" si="417"/>
        <v>0</v>
      </c>
      <c r="BO62" s="87"/>
      <c r="BP62" s="88"/>
      <c r="BQ62" s="65"/>
      <c r="BR62" s="66">
        <f t="shared" si="418"/>
        <v>0</v>
      </c>
      <c r="BS62" s="67">
        <f t="shared" si="419"/>
        <v>0</v>
      </c>
      <c r="BT62" s="87"/>
      <c r="BU62" s="88"/>
      <c r="BV62" s="65"/>
      <c r="BW62" s="66">
        <f t="shared" si="420"/>
        <v>0</v>
      </c>
      <c r="BX62" s="67">
        <f t="shared" si="421"/>
        <v>0</v>
      </c>
      <c r="BY62" s="87"/>
      <c r="BZ62" s="88"/>
      <c r="CA62" s="65"/>
      <c r="CB62" s="66">
        <f t="shared" si="422"/>
        <v>0</v>
      </c>
      <c r="CC62" s="67">
        <f t="shared" si="423"/>
        <v>0</v>
      </c>
    </row>
    <row r="63" spans="1:81" s="99" customFormat="1" ht="15.6" customHeight="1" x14ac:dyDescent="0.2">
      <c r="A63" s="59">
        <f t="shared" si="392"/>
        <v>0</v>
      </c>
      <c r="B63" s="60">
        <f t="shared" si="393"/>
        <v>0</v>
      </c>
      <c r="C63" s="102"/>
      <c r="D63" s="103" t="s">
        <v>385</v>
      </c>
      <c r="E63" s="223"/>
      <c r="F63" s="228"/>
      <c r="G63" s="87"/>
      <c r="H63" s="88"/>
      <c r="I63" s="65"/>
      <c r="J63" s="66">
        <f t="shared" si="394"/>
        <v>0</v>
      </c>
      <c r="K63" s="67">
        <f t="shared" si="395"/>
        <v>0</v>
      </c>
      <c r="L63" s="87"/>
      <c r="M63" s="88"/>
      <c r="N63" s="65"/>
      <c r="O63" s="66">
        <f t="shared" si="396"/>
        <v>0</v>
      </c>
      <c r="P63" s="67">
        <f t="shared" si="397"/>
        <v>0</v>
      </c>
      <c r="Q63" s="87"/>
      <c r="R63" s="88"/>
      <c r="S63" s="65"/>
      <c r="T63" s="66">
        <f t="shared" si="398"/>
        <v>0</v>
      </c>
      <c r="U63" s="67">
        <f t="shared" si="399"/>
        <v>0</v>
      </c>
      <c r="V63" s="87"/>
      <c r="W63" s="88"/>
      <c r="X63" s="65"/>
      <c r="Y63" s="66">
        <f t="shared" si="400"/>
        <v>0</v>
      </c>
      <c r="Z63" s="67">
        <f t="shared" si="401"/>
        <v>0</v>
      </c>
      <c r="AA63" s="87"/>
      <c r="AB63" s="88"/>
      <c r="AC63" s="65"/>
      <c r="AD63" s="66">
        <f t="shared" si="402"/>
        <v>0</v>
      </c>
      <c r="AE63" s="67">
        <f t="shared" si="403"/>
        <v>0</v>
      </c>
      <c r="AF63" s="87"/>
      <c r="AG63" s="88"/>
      <c r="AH63" s="65"/>
      <c r="AI63" s="66">
        <f t="shared" si="404"/>
        <v>0</v>
      </c>
      <c r="AJ63" s="67">
        <f t="shared" si="405"/>
        <v>0</v>
      </c>
      <c r="AK63" s="87"/>
      <c r="AL63" s="88"/>
      <c r="AM63" s="65"/>
      <c r="AN63" s="66">
        <f t="shared" si="406"/>
        <v>0</v>
      </c>
      <c r="AO63" s="67">
        <f t="shared" si="407"/>
        <v>0</v>
      </c>
      <c r="AP63" s="87"/>
      <c r="AQ63" s="88"/>
      <c r="AR63" s="65"/>
      <c r="AS63" s="66">
        <f t="shared" si="408"/>
        <v>0</v>
      </c>
      <c r="AT63" s="67">
        <f t="shared" si="409"/>
        <v>0</v>
      </c>
      <c r="AU63" s="87"/>
      <c r="AV63" s="88"/>
      <c r="AW63" s="65"/>
      <c r="AX63" s="66">
        <f t="shared" si="410"/>
        <v>0</v>
      </c>
      <c r="AY63" s="67">
        <f t="shared" si="411"/>
        <v>0</v>
      </c>
      <c r="AZ63" s="87"/>
      <c r="BA63" s="88"/>
      <c r="BB63" s="65"/>
      <c r="BC63" s="66">
        <f t="shared" si="412"/>
        <v>0</v>
      </c>
      <c r="BD63" s="67">
        <f t="shared" si="413"/>
        <v>0</v>
      </c>
      <c r="BE63" s="87"/>
      <c r="BF63" s="88"/>
      <c r="BG63" s="65"/>
      <c r="BH63" s="66">
        <f t="shared" si="414"/>
        <v>0</v>
      </c>
      <c r="BI63" s="67">
        <f t="shared" si="415"/>
        <v>0</v>
      </c>
      <c r="BJ63" s="87"/>
      <c r="BK63" s="88"/>
      <c r="BL63" s="65"/>
      <c r="BM63" s="66">
        <f t="shared" si="416"/>
        <v>0</v>
      </c>
      <c r="BN63" s="67">
        <f t="shared" si="417"/>
        <v>0</v>
      </c>
      <c r="BO63" s="87"/>
      <c r="BP63" s="88"/>
      <c r="BQ63" s="65"/>
      <c r="BR63" s="66">
        <f t="shared" si="418"/>
        <v>0</v>
      </c>
      <c r="BS63" s="67">
        <f t="shared" si="419"/>
        <v>0</v>
      </c>
      <c r="BT63" s="87"/>
      <c r="BU63" s="88"/>
      <c r="BV63" s="65"/>
      <c r="BW63" s="66">
        <f t="shared" si="420"/>
        <v>0</v>
      </c>
      <c r="BX63" s="67">
        <f t="shared" si="421"/>
        <v>0</v>
      </c>
      <c r="BY63" s="87"/>
      <c r="BZ63" s="88"/>
      <c r="CA63" s="65"/>
      <c r="CB63" s="66">
        <f t="shared" si="422"/>
        <v>0</v>
      </c>
      <c r="CC63" s="67">
        <f t="shared" si="423"/>
        <v>0</v>
      </c>
    </row>
    <row r="64" spans="1:81" s="99" customFormat="1" ht="15.6" customHeight="1" x14ac:dyDescent="0.2">
      <c r="A64" s="59">
        <f t="shared" si="392"/>
        <v>0</v>
      </c>
      <c r="B64" s="60">
        <f t="shared" si="393"/>
        <v>0</v>
      </c>
      <c r="C64" s="102"/>
      <c r="D64" s="103" t="s">
        <v>386</v>
      </c>
      <c r="E64" s="223"/>
      <c r="F64" s="228"/>
      <c r="G64" s="87"/>
      <c r="H64" s="88"/>
      <c r="I64" s="65"/>
      <c r="J64" s="66">
        <f t="shared" si="394"/>
        <v>0</v>
      </c>
      <c r="K64" s="67">
        <f t="shared" si="395"/>
        <v>0</v>
      </c>
      <c r="L64" s="87"/>
      <c r="M64" s="88"/>
      <c r="N64" s="65"/>
      <c r="O64" s="66">
        <f t="shared" si="396"/>
        <v>0</v>
      </c>
      <c r="P64" s="67">
        <f t="shared" si="397"/>
        <v>0</v>
      </c>
      <c r="Q64" s="87"/>
      <c r="R64" s="88"/>
      <c r="S64" s="65"/>
      <c r="T64" s="66">
        <f t="shared" si="398"/>
        <v>0</v>
      </c>
      <c r="U64" s="67">
        <f t="shared" si="399"/>
        <v>0</v>
      </c>
      <c r="V64" s="87"/>
      <c r="W64" s="88"/>
      <c r="X64" s="65"/>
      <c r="Y64" s="66">
        <f t="shared" si="400"/>
        <v>0</v>
      </c>
      <c r="Z64" s="67">
        <f t="shared" si="401"/>
        <v>0</v>
      </c>
      <c r="AA64" s="87"/>
      <c r="AB64" s="88"/>
      <c r="AC64" s="65"/>
      <c r="AD64" s="66">
        <f t="shared" si="402"/>
        <v>0</v>
      </c>
      <c r="AE64" s="67">
        <f t="shared" si="403"/>
        <v>0</v>
      </c>
      <c r="AF64" s="87"/>
      <c r="AG64" s="88"/>
      <c r="AH64" s="65"/>
      <c r="AI64" s="66">
        <f t="shared" si="404"/>
        <v>0</v>
      </c>
      <c r="AJ64" s="67">
        <f t="shared" si="405"/>
        <v>0</v>
      </c>
      <c r="AK64" s="87"/>
      <c r="AL64" s="88"/>
      <c r="AM64" s="65"/>
      <c r="AN64" s="66">
        <f t="shared" si="406"/>
        <v>0</v>
      </c>
      <c r="AO64" s="67">
        <f t="shared" si="407"/>
        <v>0</v>
      </c>
      <c r="AP64" s="87"/>
      <c r="AQ64" s="88"/>
      <c r="AR64" s="65"/>
      <c r="AS64" s="66">
        <f t="shared" si="408"/>
        <v>0</v>
      </c>
      <c r="AT64" s="67">
        <f t="shared" si="409"/>
        <v>0</v>
      </c>
      <c r="AU64" s="87"/>
      <c r="AV64" s="88"/>
      <c r="AW64" s="65"/>
      <c r="AX64" s="66">
        <f t="shared" si="410"/>
        <v>0</v>
      </c>
      <c r="AY64" s="67">
        <f t="shared" si="411"/>
        <v>0</v>
      </c>
      <c r="AZ64" s="87"/>
      <c r="BA64" s="88"/>
      <c r="BB64" s="65"/>
      <c r="BC64" s="66">
        <f t="shared" si="412"/>
        <v>0</v>
      </c>
      <c r="BD64" s="67">
        <f t="shared" si="413"/>
        <v>0</v>
      </c>
      <c r="BE64" s="87"/>
      <c r="BF64" s="88"/>
      <c r="BG64" s="65"/>
      <c r="BH64" s="66">
        <f t="shared" si="414"/>
        <v>0</v>
      </c>
      <c r="BI64" s="67">
        <f t="shared" si="415"/>
        <v>0</v>
      </c>
      <c r="BJ64" s="87"/>
      <c r="BK64" s="88"/>
      <c r="BL64" s="65"/>
      <c r="BM64" s="66">
        <f t="shared" si="416"/>
        <v>0</v>
      </c>
      <c r="BN64" s="67">
        <f t="shared" si="417"/>
        <v>0</v>
      </c>
      <c r="BO64" s="87"/>
      <c r="BP64" s="88"/>
      <c r="BQ64" s="65"/>
      <c r="BR64" s="66">
        <f t="shared" si="418"/>
        <v>0</v>
      </c>
      <c r="BS64" s="67">
        <f t="shared" si="419"/>
        <v>0</v>
      </c>
      <c r="BT64" s="87"/>
      <c r="BU64" s="88"/>
      <c r="BV64" s="65"/>
      <c r="BW64" s="66">
        <f t="shared" si="420"/>
        <v>0</v>
      </c>
      <c r="BX64" s="67">
        <f t="shared" si="421"/>
        <v>0</v>
      </c>
      <c r="BY64" s="87"/>
      <c r="BZ64" s="88"/>
      <c r="CA64" s="65"/>
      <c r="CB64" s="66">
        <f t="shared" si="422"/>
        <v>0</v>
      </c>
      <c r="CC64" s="67">
        <f t="shared" si="423"/>
        <v>0</v>
      </c>
    </row>
    <row r="65" spans="1:81" s="99" customFormat="1" ht="15.6" customHeight="1" x14ac:dyDescent="0.2">
      <c r="A65" s="59">
        <f t="shared" si="392"/>
        <v>0</v>
      </c>
      <c r="B65" s="60">
        <f t="shared" si="393"/>
        <v>0</v>
      </c>
      <c r="C65" s="102"/>
      <c r="D65" s="103" t="s">
        <v>387</v>
      </c>
      <c r="E65" s="223"/>
      <c r="F65" s="228"/>
      <c r="G65" s="87"/>
      <c r="H65" s="88"/>
      <c r="I65" s="65"/>
      <c r="J65" s="66">
        <f t="shared" si="394"/>
        <v>0</v>
      </c>
      <c r="K65" s="67">
        <f t="shared" si="395"/>
        <v>0</v>
      </c>
      <c r="L65" s="87"/>
      <c r="M65" s="88"/>
      <c r="N65" s="65"/>
      <c r="O65" s="66">
        <f t="shared" si="396"/>
        <v>0</v>
      </c>
      <c r="P65" s="67">
        <f t="shared" si="397"/>
        <v>0</v>
      </c>
      <c r="Q65" s="87"/>
      <c r="R65" s="88"/>
      <c r="S65" s="65"/>
      <c r="T65" s="66">
        <f t="shared" si="398"/>
        <v>0</v>
      </c>
      <c r="U65" s="67">
        <f t="shared" si="399"/>
        <v>0</v>
      </c>
      <c r="V65" s="87"/>
      <c r="W65" s="88"/>
      <c r="X65" s="65"/>
      <c r="Y65" s="66">
        <f t="shared" si="400"/>
        <v>0</v>
      </c>
      <c r="Z65" s="67">
        <f t="shared" si="401"/>
        <v>0</v>
      </c>
      <c r="AA65" s="87"/>
      <c r="AB65" s="88"/>
      <c r="AC65" s="65"/>
      <c r="AD65" s="66">
        <f t="shared" si="402"/>
        <v>0</v>
      </c>
      <c r="AE65" s="67">
        <f t="shared" si="403"/>
        <v>0</v>
      </c>
      <c r="AF65" s="87"/>
      <c r="AG65" s="88"/>
      <c r="AH65" s="65"/>
      <c r="AI65" s="66">
        <f t="shared" si="404"/>
        <v>0</v>
      </c>
      <c r="AJ65" s="67">
        <f t="shared" si="405"/>
        <v>0</v>
      </c>
      <c r="AK65" s="87"/>
      <c r="AL65" s="88"/>
      <c r="AM65" s="65"/>
      <c r="AN65" s="66">
        <f t="shared" si="406"/>
        <v>0</v>
      </c>
      <c r="AO65" s="67">
        <f t="shared" si="407"/>
        <v>0</v>
      </c>
      <c r="AP65" s="87"/>
      <c r="AQ65" s="88"/>
      <c r="AR65" s="65"/>
      <c r="AS65" s="66">
        <f t="shared" si="408"/>
        <v>0</v>
      </c>
      <c r="AT65" s="67">
        <f t="shared" si="409"/>
        <v>0</v>
      </c>
      <c r="AU65" s="87"/>
      <c r="AV65" s="88"/>
      <c r="AW65" s="65"/>
      <c r="AX65" s="66">
        <f t="shared" si="410"/>
        <v>0</v>
      </c>
      <c r="AY65" s="67">
        <f t="shared" si="411"/>
        <v>0</v>
      </c>
      <c r="AZ65" s="87"/>
      <c r="BA65" s="88"/>
      <c r="BB65" s="65"/>
      <c r="BC65" s="66">
        <f t="shared" si="412"/>
        <v>0</v>
      </c>
      <c r="BD65" s="67">
        <f t="shared" si="413"/>
        <v>0</v>
      </c>
      <c r="BE65" s="87"/>
      <c r="BF65" s="88"/>
      <c r="BG65" s="65"/>
      <c r="BH65" s="66">
        <f t="shared" si="414"/>
        <v>0</v>
      </c>
      <c r="BI65" s="67">
        <f t="shared" si="415"/>
        <v>0</v>
      </c>
      <c r="BJ65" s="87"/>
      <c r="BK65" s="88"/>
      <c r="BL65" s="65"/>
      <c r="BM65" s="66">
        <f t="shared" si="416"/>
        <v>0</v>
      </c>
      <c r="BN65" s="67">
        <f t="shared" si="417"/>
        <v>0</v>
      </c>
      <c r="BO65" s="87"/>
      <c r="BP65" s="88"/>
      <c r="BQ65" s="65"/>
      <c r="BR65" s="66">
        <f t="shared" si="418"/>
        <v>0</v>
      </c>
      <c r="BS65" s="67">
        <f t="shared" si="419"/>
        <v>0</v>
      </c>
      <c r="BT65" s="87"/>
      <c r="BU65" s="88"/>
      <c r="BV65" s="65"/>
      <c r="BW65" s="66">
        <f t="shared" si="420"/>
        <v>0</v>
      </c>
      <c r="BX65" s="67">
        <f t="shared" si="421"/>
        <v>0</v>
      </c>
      <c r="BY65" s="87"/>
      <c r="BZ65" s="88"/>
      <c r="CA65" s="65"/>
      <c r="CB65" s="66">
        <f t="shared" si="422"/>
        <v>0</v>
      </c>
      <c r="CC65" s="67">
        <f t="shared" si="423"/>
        <v>0</v>
      </c>
    </row>
    <row r="66" spans="1:81" s="99" customFormat="1" ht="15.6" customHeight="1" x14ac:dyDescent="0.2">
      <c r="A66" s="89"/>
      <c r="B66" s="90"/>
      <c r="C66" s="91"/>
      <c r="D66" s="92" t="s">
        <v>388</v>
      </c>
      <c r="E66" s="221" t="s">
        <v>389</v>
      </c>
      <c r="F66" s="229"/>
      <c r="G66" s="55"/>
      <c r="H66" s="56"/>
      <c r="I66" s="53"/>
      <c r="J66" s="70"/>
      <c r="K66" s="71"/>
      <c r="L66" s="55"/>
      <c r="M66" s="56"/>
      <c r="N66" s="53"/>
      <c r="O66" s="70"/>
      <c r="P66" s="71"/>
      <c r="Q66" s="55"/>
      <c r="R66" s="56"/>
      <c r="S66" s="53"/>
      <c r="T66" s="70"/>
      <c r="U66" s="71"/>
      <c r="V66" s="55"/>
      <c r="W66" s="56"/>
      <c r="X66" s="53"/>
      <c r="Y66" s="70"/>
      <c r="Z66" s="71"/>
      <c r="AA66" s="55"/>
      <c r="AB66" s="56"/>
      <c r="AC66" s="53"/>
      <c r="AD66" s="70"/>
      <c r="AE66" s="71"/>
      <c r="AF66" s="55"/>
      <c r="AG66" s="56"/>
      <c r="AH66" s="53"/>
      <c r="AI66" s="70"/>
      <c r="AJ66" s="71"/>
      <c r="AK66" s="55"/>
      <c r="AL66" s="56"/>
      <c r="AM66" s="53"/>
      <c r="AN66" s="70"/>
      <c r="AO66" s="71"/>
      <c r="AP66" s="55"/>
      <c r="AQ66" s="56"/>
      <c r="AR66" s="53"/>
      <c r="AS66" s="70"/>
      <c r="AT66" s="71"/>
      <c r="AU66" s="55"/>
      <c r="AV66" s="56"/>
      <c r="AW66" s="53"/>
      <c r="AX66" s="70"/>
      <c r="AY66" s="71"/>
      <c r="AZ66" s="55"/>
      <c r="BA66" s="56"/>
      <c r="BB66" s="53"/>
      <c r="BC66" s="70"/>
      <c r="BD66" s="71"/>
      <c r="BE66" s="55"/>
      <c r="BF66" s="56"/>
      <c r="BG66" s="53"/>
      <c r="BH66" s="70"/>
      <c r="BI66" s="71"/>
      <c r="BJ66" s="55"/>
      <c r="BK66" s="56"/>
      <c r="BL66" s="53"/>
      <c r="BM66" s="70"/>
      <c r="BN66" s="71"/>
      <c r="BO66" s="55"/>
      <c r="BP66" s="56"/>
      <c r="BQ66" s="53"/>
      <c r="BR66" s="70"/>
      <c r="BS66" s="71"/>
      <c r="BT66" s="55"/>
      <c r="BU66" s="56"/>
      <c r="BV66" s="53"/>
      <c r="BW66" s="70"/>
      <c r="BX66" s="71"/>
      <c r="BY66" s="55"/>
      <c r="BZ66" s="56"/>
      <c r="CA66" s="53"/>
      <c r="CB66" s="70"/>
      <c r="CC66" s="71"/>
    </row>
    <row r="67" spans="1:81" s="99" customFormat="1" ht="30" customHeight="1" x14ac:dyDescent="0.25">
      <c r="A67" s="59">
        <f t="shared" ref="A67:A72" si="424">SUMIF($I$5:$GU$5,"QTY*Equipment",$I67:$GU67)</f>
        <v>0</v>
      </c>
      <c r="B67" s="60">
        <f t="shared" ref="B67:B72" si="425">SUMIF($J$5:$GU$5,"QTY*Install",$J67:$GU67)</f>
        <v>0</v>
      </c>
      <c r="C67" s="102"/>
      <c r="D67" s="103" t="s">
        <v>390</v>
      </c>
      <c r="E67" s="341" t="s">
        <v>391</v>
      </c>
      <c r="F67" s="228"/>
      <c r="G67" s="87"/>
      <c r="H67" s="88"/>
      <c r="I67" s="65"/>
      <c r="J67" s="66">
        <f t="shared" ref="J67:J72" si="426">I67*G67</f>
        <v>0</v>
      </c>
      <c r="K67" s="67">
        <f t="shared" ref="K67:K72" si="427">I67*H67</f>
        <v>0</v>
      </c>
      <c r="L67" s="87"/>
      <c r="M67" s="88"/>
      <c r="N67" s="65"/>
      <c r="O67" s="66">
        <f t="shared" ref="O67:O72" si="428">N67*L67</f>
        <v>0</v>
      </c>
      <c r="P67" s="67">
        <f t="shared" ref="P67:P72" si="429">N67*M67</f>
        <v>0</v>
      </c>
      <c r="Q67" s="87"/>
      <c r="R67" s="88"/>
      <c r="S67" s="65"/>
      <c r="T67" s="66">
        <f t="shared" ref="T67:T72" si="430">S67*Q67</f>
        <v>0</v>
      </c>
      <c r="U67" s="67">
        <f t="shared" ref="U67:U72" si="431">S67*R67</f>
        <v>0</v>
      </c>
      <c r="V67" s="87"/>
      <c r="W67" s="88"/>
      <c r="X67" s="65"/>
      <c r="Y67" s="66">
        <f t="shared" ref="Y67:Y72" si="432">X67*V67</f>
        <v>0</v>
      </c>
      <c r="Z67" s="67">
        <f t="shared" ref="Z67:Z72" si="433">X67*W67</f>
        <v>0</v>
      </c>
      <c r="AA67" s="87"/>
      <c r="AB67" s="88"/>
      <c r="AC67" s="65"/>
      <c r="AD67" s="66">
        <f t="shared" ref="AD67:AD72" si="434">AC67*AA67</f>
        <v>0</v>
      </c>
      <c r="AE67" s="67">
        <f t="shared" ref="AE67:AE72" si="435">AC67*AB67</f>
        <v>0</v>
      </c>
      <c r="AF67" s="87"/>
      <c r="AG67" s="88"/>
      <c r="AH67" s="65"/>
      <c r="AI67" s="66">
        <f t="shared" ref="AI67:AI72" si="436">AH67*AF67</f>
        <v>0</v>
      </c>
      <c r="AJ67" s="67">
        <f t="shared" ref="AJ67:AJ72" si="437">AH67*AG67</f>
        <v>0</v>
      </c>
      <c r="AK67" s="87"/>
      <c r="AL67" s="88"/>
      <c r="AM67" s="65"/>
      <c r="AN67" s="66">
        <f t="shared" ref="AN67:AN72" si="438">AM67*AK67</f>
        <v>0</v>
      </c>
      <c r="AO67" s="67">
        <f t="shared" ref="AO67:AO72" si="439">AM67*AL67</f>
        <v>0</v>
      </c>
      <c r="AP67" s="87"/>
      <c r="AQ67" s="88"/>
      <c r="AR67" s="65"/>
      <c r="AS67" s="66">
        <f t="shared" ref="AS67:AS72" si="440">AR67*AP67</f>
        <v>0</v>
      </c>
      <c r="AT67" s="67">
        <f t="shared" ref="AT67:AT72" si="441">AR67*AQ67</f>
        <v>0</v>
      </c>
      <c r="AU67" s="87"/>
      <c r="AV67" s="88"/>
      <c r="AW67" s="65"/>
      <c r="AX67" s="66">
        <f t="shared" ref="AX67:AX72" si="442">AW67*AU67</f>
        <v>0</v>
      </c>
      <c r="AY67" s="67">
        <f t="shared" ref="AY67:AY72" si="443">AW67*AV67</f>
        <v>0</v>
      </c>
      <c r="AZ67" s="87"/>
      <c r="BA67" s="88"/>
      <c r="BB67" s="65"/>
      <c r="BC67" s="66">
        <f t="shared" ref="BC67:BC72" si="444">BB67*AZ67</f>
        <v>0</v>
      </c>
      <c r="BD67" s="67">
        <f t="shared" ref="BD67:BD72" si="445">BB67*BA67</f>
        <v>0</v>
      </c>
      <c r="BE67" s="87"/>
      <c r="BF67" s="88"/>
      <c r="BG67" s="65"/>
      <c r="BH67" s="66">
        <f t="shared" ref="BH67:BH72" si="446">BG67*BE67</f>
        <v>0</v>
      </c>
      <c r="BI67" s="67">
        <f t="shared" ref="BI67:BI72" si="447">BG67*BF67</f>
        <v>0</v>
      </c>
      <c r="BJ67" s="87"/>
      <c r="BK67" s="88"/>
      <c r="BL67" s="65"/>
      <c r="BM67" s="66">
        <f t="shared" ref="BM67:BM72" si="448">BL67*BJ67</f>
        <v>0</v>
      </c>
      <c r="BN67" s="67">
        <f t="shared" ref="BN67:BN72" si="449">BL67*BK67</f>
        <v>0</v>
      </c>
      <c r="BO67" s="87"/>
      <c r="BP67" s="88"/>
      <c r="BQ67" s="65"/>
      <c r="BR67" s="66">
        <f t="shared" ref="BR67:BR72" si="450">BQ67*BO67</f>
        <v>0</v>
      </c>
      <c r="BS67" s="67">
        <f t="shared" ref="BS67:BS72" si="451">BQ67*BP67</f>
        <v>0</v>
      </c>
      <c r="BT67" s="87"/>
      <c r="BU67" s="88"/>
      <c r="BV67" s="65"/>
      <c r="BW67" s="66">
        <f t="shared" ref="BW67:BW72" si="452">BV67*BT67</f>
        <v>0</v>
      </c>
      <c r="BX67" s="67">
        <f t="shared" ref="BX67:BX72" si="453">BV67*BU67</f>
        <v>0</v>
      </c>
      <c r="BY67" s="87"/>
      <c r="BZ67" s="88"/>
      <c r="CA67" s="65"/>
      <c r="CB67" s="66">
        <f t="shared" ref="CB67:CB72" si="454">CA67*BY67</f>
        <v>0</v>
      </c>
      <c r="CC67" s="67">
        <f t="shared" ref="CC67:CC72" si="455">CA67*BZ67</f>
        <v>0</v>
      </c>
    </row>
    <row r="68" spans="1:81" s="99" customFormat="1" ht="48" customHeight="1" x14ac:dyDescent="0.2">
      <c r="A68" s="59">
        <f t="shared" si="424"/>
        <v>0</v>
      </c>
      <c r="B68" s="60">
        <f t="shared" si="425"/>
        <v>0</v>
      </c>
      <c r="C68" s="102"/>
      <c r="D68" s="103" t="s">
        <v>392</v>
      </c>
      <c r="E68" s="405" t="s">
        <v>338</v>
      </c>
      <c r="F68" s="228"/>
      <c r="G68" s="87"/>
      <c r="H68" s="88"/>
      <c r="I68" s="65"/>
      <c r="J68" s="66">
        <f t="shared" si="426"/>
        <v>0</v>
      </c>
      <c r="K68" s="67">
        <f t="shared" si="427"/>
        <v>0</v>
      </c>
      <c r="L68" s="87"/>
      <c r="M68" s="88"/>
      <c r="N68" s="65"/>
      <c r="O68" s="66">
        <f t="shared" si="428"/>
        <v>0</v>
      </c>
      <c r="P68" s="67">
        <f t="shared" si="429"/>
        <v>0</v>
      </c>
      <c r="Q68" s="87"/>
      <c r="R68" s="88"/>
      <c r="S68" s="65"/>
      <c r="T68" s="66">
        <f t="shared" si="430"/>
        <v>0</v>
      </c>
      <c r="U68" s="67">
        <f t="shared" si="431"/>
        <v>0</v>
      </c>
      <c r="V68" s="87"/>
      <c r="W68" s="88"/>
      <c r="X68" s="65"/>
      <c r="Y68" s="66">
        <f t="shared" si="432"/>
        <v>0</v>
      </c>
      <c r="Z68" s="67">
        <f t="shared" si="433"/>
        <v>0</v>
      </c>
      <c r="AA68" s="87"/>
      <c r="AB68" s="88"/>
      <c r="AC68" s="65"/>
      <c r="AD68" s="66">
        <f t="shared" si="434"/>
        <v>0</v>
      </c>
      <c r="AE68" s="67">
        <f t="shared" si="435"/>
        <v>0</v>
      </c>
      <c r="AF68" s="87"/>
      <c r="AG68" s="88"/>
      <c r="AH68" s="65"/>
      <c r="AI68" s="66">
        <f t="shared" si="436"/>
        <v>0</v>
      </c>
      <c r="AJ68" s="67">
        <f t="shared" si="437"/>
        <v>0</v>
      </c>
      <c r="AK68" s="87"/>
      <c r="AL68" s="88"/>
      <c r="AM68" s="65"/>
      <c r="AN68" s="66">
        <f t="shared" si="438"/>
        <v>0</v>
      </c>
      <c r="AO68" s="67">
        <f t="shared" si="439"/>
        <v>0</v>
      </c>
      <c r="AP68" s="87"/>
      <c r="AQ68" s="88"/>
      <c r="AR68" s="65"/>
      <c r="AS68" s="66">
        <f t="shared" si="440"/>
        <v>0</v>
      </c>
      <c r="AT68" s="67">
        <f t="shared" si="441"/>
        <v>0</v>
      </c>
      <c r="AU68" s="87"/>
      <c r="AV68" s="88"/>
      <c r="AW68" s="65"/>
      <c r="AX68" s="66">
        <f t="shared" si="442"/>
        <v>0</v>
      </c>
      <c r="AY68" s="67">
        <f t="shared" si="443"/>
        <v>0</v>
      </c>
      <c r="AZ68" s="87"/>
      <c r="BA68" s="88"/>
      <c r="BB68" s="65"/>
      <c r="BC68" s="66">
        <f t="shared" si="444"/>
        <v>0</v>
      </c>
      <c r="BD68" s="67">
        <f t="shared" si="445"/>
        <v>0</v>
      </c>
      <c r="BE68" s="87"/>
      <c r="BF68" s="88"/>
      <c r="BG68" s="65"/>
      <c r="BH68" s="66">
        <f t="shared" si="446"/>
        <v>0</v>
      </c>
      <c r="BI68" s="67">
        <f t="shared" si="447"/>
        <v>0</v>
      </c>
      <c r="BJ68" s="87"/>
      <c r="BK68" s="88"/>
      <c r="BL68" s="65"/>
      <c r="BM68" s="66">
        <f t="shared" si="448"/>
        <v>0</v>
      </c>
      <c r="BN68" s="67">
        <f t="shared" si="449"/>
        <v>0</v>
      </c>
      <c r="BO68" s="87"/>
      <c r="BP68" s="88"/>
      <c r="BQ68" s="65"/>
      <c r="BR68" s="66">
        <f t="shared" si="450"/>
        <v>0</v>
      </c>
      <c r="BS68" s="67">
        <f t="shared" si="451"/>
        <v>0</v>
      </c>
      <c r="BT68" s="87"/>
      <c r="BU68" s="88"/>
      <c r="BV68" s="65"/>
      <c r="BW68" s="66">
        <f t="shared" si="452"/>
        <v>0</v>
      </c>
      <c r="BX68" s="67">
        <f t="shared" si="453"/>
        <v>0</v>
      </c>
      <c r="BY68" s="87"/>
      <c r="BZ68" s="88"/>
      <c r="CA68" s="65"/>
      <c r="CB68" s="66">
        <f t="shared" si="454"/>
        <v>0</v>
      </c>
      <c r="CC68" s="67">
        <f t="shared" si="455"/>
        <v>0</v>
      </c>
    </row>
    <row r="69" spans="1:81" s="99" customFormat="1" ht="35.1" customHeight="1" x14ac:dyDescent="0.2">
      <c r="A69" s="59">
        <f t="shared" si="424"/>
        <v>0</v>
      </c>
      <c r="B69" s="60">
        <f t="shared" si="425"/>
        <v>0</v>
      </c>
      <c r="C69" s="102"/>
      <c r="D69" s="103" t="s">
        <v>393</v>
      </c>
      <c r="E69" s="405" t="s">
        <v>1160</v>
      </c>
      <c r="F69" s="228"/>
      <c r="G69" s="87"/>
      <c r="H69" s="88"/>
      <c r="I69" s="65"/>
      <c r="J69" s="66">
        <f t="shared" si="426"/>
        <v>0</v>
      </c>
      <c r="K69" s="67">
        <f t="shared" si="427"/>
        <v>0</v>
      </c>
      <c r="L69" s="87"/>
      <c r="M69" s="88"/>
      <c r="N69" s="65"/>
      <c r="O69" s="66">
        <f t="shared" si="428"/>
        <v>0</v>
      </c>
      <c r="P69" s="67">
        <f t="shared" si="429"/>
        <v>0</v>
      </c>
      <c r="Q69" s="87"/>
      <c r="R69" s="88"/>
      <c r="S69" s="65"/>
      <c r="T69" s="66">
        <f t="shared" si="430"/>
        <v>0</v>
      </c>
      <c r="U69" s="67">
        <f t="shared" si="431"/>
        <v>0</v>
      </c>
      <c r="V69" s="87"/>
      <c r="W69" s="88"/>
      <c r="X69" s="65"/>
      <c r="Y69" s="66">
        <f t="shared" si="432"/>
        <v>0</v>
      </c>
      <c r="Z69" s="67">
        <f t="shared" si="433"/>
        <v>0</v>
      </c>
      <c r="AA69" s="87"/>
      <c r="AB69" s="88"/>
      <c r="AC69" s="65"/>
      <c r="AD69" s="66">
        <f t="shared" si="434"/>
        <v>0</v>
      </c>
      <c r="AE69" s="67">
        <f t="shared" si="435"/>
        <v>0</v>
      </c>
      <c r="AF69" s="87"/>
      <c r="AG69" s="88"/>
      <c r="AH69" s="65"/>
      <c r="AI69" s="66">
        <f t="shared" si="436"/>
        <v>0</v>
      </c>
      <c r="AJ69" s="67">
        <f t="shared" si="437"/>
        <v>0</v>
      </c>
      <c r="AK69" s="87"/>
      <c r="AL69" s="88"/>
      <c r="AM69" s="65"/>
      <c r="AN69" s="66">
        <f t="shared" si="438"/>
        <v>0</v>
      </c>
      <c r="AO69" s="67">
        <f t="shared" si="439"/>
        <v>0</v>
      </c>
      <c r="AP69" s="87"/>
      <c r="AQ69" s="88"/>
      <c r="AR69" s="65"/>
      <c r="AS69" s="66">
        <f t="shared" si="440"/>
        <v>0</v>
      </c>
      <c r="AT69" s="67">
        <f t="shared" si="441"/>
        <v>0</v>
      </c>
      <c r="AU69" s="87"/>
      <c r="AV69" s="88"/>
      <c r="AW69" s="65"/>
      <c r="AX69" s="66">
        <f t="shared" si="442"/>
        <v>0</v>
      </c>
      <c r="AY69" s="67">
        <f t="shared" si="443"/>
        <v>0</v>
      </c>
      <c r="AZ69" s="87"/>
      <c r="BA69" s="88"/>
      <c r="BB69" s="65"/>
      <c r="BC69" s="66">
        <f t="shared" si="444"/>
        <v>0</v>
      </c>
      <c r="BD69" s="67">
        <f t="shared" si="445"/>
        <v>0</v>
      </c>
      <c r="BE69" s="87"/>
      <c r="BF69" s="88"/>
      <c r="BG69" s="65"/>
      <c r="BH69" s="66">
        <f t="shared" si="446"/>
        <v>0</v>
      </c>
      <c r="BI69" s="67">
        <f t="shared" si="447"/>
        <v>0</v>
      </c>
      <c r="BJ69" s="87"/>
      <c r="BK69" s="88"/>
      <c r="BL69" s="65"/>
      <c r="BM69" s="66">
        <f t="shared" si="448"/>
        <v>0</v>
      </c>
      <c r="BN69" s="67">
        <f t="shared" si="449"/>
        <v>0</v>
      </c>
      <c r="BO69" s="87"/>
      <c r="BP69" s="88"/>
      <c r="BQ69" s="65"/>
      <c r="BR69" s="66">
        <f t="shared" si="450"/>
        <v>0</v>
      </c>
      <c r="BS69" s="67">
        <f t="shared" si="451"/>
        <v>0</v>
      </c>
      <c r="BT69" s="87"/>
      <c r="BU69" s="88"/>
      <c r="BV69" s="65"/>
      <c r="BW69" s="66">
        <f t="shared" si="452"/>
        <v>0</v>
      </c>
      <c r="BX69" s="67">
        <f t="shared" si="453"/>
        <v>0</v>
      </c>
      <c r="BY69" s="87"/>
      <c r="BZ69" s="88"/>
      <c r="CA69" s="65"/>
      <c r="CB69" s="66">
        <f t="shared" si="454"/>
        <v>0</v>
      </c>
      <c r="CC69" s="67">
        <f t="shared" si="455"/>
        <v>0</v>
      </c>
    </row>
    <row r="70" spans="1:81" s="99" customFormat="1" ht="15.6" customHeight="1" x14ac:dyDescent="0.2">
      <c r="A70" s="59">
        <f t="shared" si="424"/>
        <v>0</v>
      </c>
      <c r="B70" s="60">
        <f t="shared" si="425"/>
        <v>0</v>
      </c>
      <c r="C70" s="102"/>
      <c r="D70" s="103" t="s">
        <v>394</v>
      </c>
      <c r="E70" s="223"/>
      <c r="F70" s="228"/>
      <c r="G70" s="87"/>
      <c r="H70" s="88"/>
      <c r="I70" s="65"/>
      <c r="J70" s="66">
        <f t="shared" si="426"/>
        <v>0</v>
      </c>
      <c r="K70" s="67">
        <f t="shared" si="427"/>
        <v>0</v>
      </c>
      <c r="L70" s="87"/>
      <c r="M70" s="88"/>
      <c r="N70" s="65"/>
      <c r="O70" s="66">
        <f t="shared" si="428"/>
        <v>0</v>
      </c>
      <c r="P70" s="67">
        <f t="shared" si="429"/>
        <v>0</v>
      </c>
      <c r="Q70" s="87"/>
      <c r="R70" s="88"/>
      <c r="S70" s="65"/>
      <c r="T70" s="66">
        <f t="shared" si="430"/>
        <v>0</v>
      </c>
      <c r="U70" s="67">
        <f t="shared" si="431"/>
        <v>0</v>
      </c>
      <c r="V70" s="87"/>
      <c r="W70" s="88"/>
      <c r="X70" s="65"/>
      <c r="Y70" s="66">
        <f t="shared" si="432"/>
        <v>0</v>
      </c>
      <c r="Z70" s="67">
        <f t="shared" si="433"/>
        <v>0</v>
      </c>
      <c r="AA70" s="87"/>
      <c r="AB70" s="88"/>
      <c r="AC70" s="65"/>
      <c r="AD70" s="66">
        <f t="shared" si="434"/>
        <v>0</v>
      </c>
      <c r="AE70" s="67">
        <f t="shared" si="435"/>
        <v>0</v>
      </c>
      <c r="AF70" s="87"/>
      <c r="AG70" s="88"/>
      <c r="AH70" s="65"/>
      <c r="AI70" s="66">
        <f t="shared" si="436"/>
        <v>0</v>
      </c>
      <c r="AJ70" s="67">
        <f t="shared" si="437"/>
        <v>0</v>
      </c>
      <c r="AK70" s="87"/>
      <c r="AL70" s="88"/>
      <c r="AM70" s="65"/>
      <c r="AN70" s="66">
        <f t="shared" si="438"/>
        <v>0</v>
      </c>
      <c r="AO70" s="67">
        <f t="shared" si="439"/>
        <v>0</v>
      </c>
      <c r="AP70" s="87"/>
      <c r="AQ70" s="88"/>
      <c r="AR70" s="65"/>
      <c r="AS70" s="66">
        <f t="shared" si="440"/>
        <v>0</v>
      </c>
      <c r="AT70" s="67">
        <f t="shared" si="441"/>
        <v>0</v>
      </c>
      <c r="AU70" s="87"/>
      <c r="AV70" s="88"/>
      <c r="AW70" s="65"/>
      <c r="AX70" s="66">
        <f t="shared" si="442"/>
        <v>0</v>
      </c>
      <c r="AY70" s="67">
        <f t="shared" si="443"/>
        <v>0</v>
      </c>
      <c r="AZ70" s="87"/>
      <c r="BA70" s="88"/>
      <c r="BB70" s="65"/>
      <c r="BC70" s="66">
        <f t="shared" si="444"/>
        <v>0</v>
      </c>
      <c r="BD70" s="67">
        <f t="shared" si="445"/>
        <v>0</v>
      </c>
      <c r="BE70" s="87"/>
      <c r="BF70" s="88"/>
      <c r="BG70" s="65"/>
      <c r="BH70" s="66">
        <f t="shared" si="446"/>
        <v>0</v>
      </c>
      <c r="BI70" s="67">
        <f t="shared" si="447"/>
        <v>0</v>
      </c>
      <c r="BJ70" s="87"/>
      <c r="BK70" s="88"/>
      <c r="BL70" s="65"/>
      <c r="BM70" s="66">
        <f t="shared" si="448"/>
        <v>0</v>
      </c>
      <c r="BN70" s="67">
        <f t="shared" si="449"/>
        <v>0</v>
      </c>
      <c r="BO70" s="87"/>
      <c r="BP70" s="88"/>
      <c r="BQ70" s="65"/>
      <c r="BR70" s="66">
        <f t="shared" si="450"/>
        <v>0</v>
      </c>
      <c r="BS70" s="67">
        <f t="shared" si="451"/>
        <v>0</v>
      </c>
      <c r="BT70" s="87"/>
      <c r="BU70" s="88"/>
      <c r="BV70" s="65"/>
      <c r="BW70" s="66">
        <f t="shared" si="452"/>
        <v>0</v>
      </c>
      <c r="BX70" s="67">
        <f t="shared" si="453"/>
        <v>0</v>
      </c>
      <c r="BY70" s="87"/>
      <c r="BZ70" s="88"/>
      <c r="CA70" s="65"/>
      <c r="CB70" s="66">
        <f t="shared" si="454"/>
        <v>0</v>
      </c>
      <c r="CC70" s="67">
        <f t="shared" si="455"/>
        <v>0</v>
      </c>
    </row>
    <row r="71" spans="1:81" s="99" customFormat="1" ht="15.6" customHeight="1" x14ac:dyDescent="0.2">
      <c r="A71" s="59">
        <f t="shared" si="424"/>
        <v>0</v>
      </c>
      <c r="B71" s="60">
        <f t="shared" si="425"/>
        <v>0</v>
      </c>
      <c r="C71" s="102"/>
      <c r="D71" s="103" t="s">
        <v>395</v>
      </c>
      <c r="E71" s="223"/>
      <c r="F71" s="228"/>
      <c r="G71" s="87"/>
      <c r="H71" s="88"/>
      <c r="I71" s="65"/>
      <c r="J71" s="66">
        <f t="shared" si="426"/>
        <v>0</v>
      </c>
      <c r="K71" s="67">
        <f t="shared" si="427"/>
        <v>0</v>
      </c>
      <c r="L71" s="87"/>
      <c r="M71" s="88"/>
      <c r="N71" s="65"/>
      <c r="O71" s="66">
        <f t="shared" si="428"/>
        <v>0</v>
      </c>
      <c r="P71" s="67">
        <f t="shared" si="429"/>
        <v>0</v>
      </c>
      <c r="Q71" s="87"/>
      <c r="R71" s="88"/>
      <c r="S71" s="65"/>
      <c r="T71" s="66">
        <f t="shared" si="430"/>
        <v>0</v>
      </c>
      <c r="U71" s="67">
        <f t="shared" si="431"/>
        <v>0</v>
      </c>
      <c r="V71" s="87"/>
      <c r="W71" s="88"/>
      <c r="X71" s="65"/>
      <c r="Y71" s="66">
        <f t="shared" si="432"/>
        <v>0</v>
      </c>
      <c r="Z71" s="67">
        <f t="shared" si="433"/>
        <v>0</v>
      </c>
      <c r="AA71" s="87"/>
      <c r="AB71" s="88"/>
      <c r="AC71" s="65"/>
      <c r="AD71" s="66">
        <f t="shared" si="434"/>
        <v>0</v>
      </c>
      <c r="AE71" s="67">
        <f t="shared" si="435"/>
        <v>0</v>
      </c>
      <c r="AF71" s="87"/>
      <c r="AG71" s="88"/>
      <c r="AH71" s="65"/>
      <c r="AI71" s="66">
        <f t="shared" si="436"/>
        <v>0</v>
      </c>
      <c r="AJ71" s="67">
        <f t="shared" si="437"/>
        <v>0</v>
      </c>
      <c r="AK71" s="87"/>
      <c r="AL71" s="88"/>
      <c r="AM71" s="65"/>
      <c r="AN71" s="66">
        <f t="shared" si="438"/>
        <v>0</v>
      </c>
      <c r="AO71" s="67">
        <f t="shared" si="439"/>
        <v>0</v>
      </c>
      <c r="AP71" s="87"/>
      <c r="AQ71" s="88"/>
      <c r="AR71" s="65"/>
      <c r="AS71" s="66">
        <f t="shared" si="440"/>
        <v>0</v>
      </c>
      <c r="AT71" s="67">
        <f t="shared" si="441"/>
        <v>0</v>
      </c>
      <c r="AU71" s="87"/>
      <c r="AV71" s="88"/>
      <c r="AW71" s="65"/>
      <c r="AX71" s="66">
        <f t="shared" si="442"/>
        <v>0</v>
      </c>
      <c r="AY71" s="67">
        <f t="shared" si="443"/>
        <v>0</v>
      </c>
      <c r="AZ71" s="87"/>
      <c r="BA71" s="88"/>
      <c r="BB71" s="65"/>
      <c r="BC71" s="66">
        <f t="shared" si="444"/>
        <v>0</v>
      </c>
      <c r="BD71" s="67">
        <f t="shared" si="445"/>
        <v>0</v>
      </c>
      <c r="BE71" s="87"/>
      <c r="BF71" s="88"/>
      <c r="BG71" s="65"/>
      <c r="BH71" s="66">
        <f t="shared" si="446"/>
        <v>0</v>
      </c>
      <c r="BI71" s="67">
        <f t="shared" si="447"/>
        <v>0</v>
      </c>
      <c r="BJ71" s="87"/>
      <c r="BK71" s="88"/>
      <c r="BL71" s="65"/>
      <c r="BM71" s="66">
        <f t="shared" si="448"/>
        <v>0</v>
      </c>
      <c r="BN71" s="67">
        <f t="shared" si="449"/>
        <v>0</v>
      </c>
      <c r="BO71" s="87"/>
      <c r="BP71" s="88"/>
      <c r="BQ71" s="65"/>
      <c r="BR71" s="66">
        <f t="shared" si="450"/>
        <v>0</v>
      </c>
      <c r="BS71" s="67">
        <f t="shared" si="451"/>
        <v>0</v>
      </c>
      <c r="BT71" s="87"/>
      <c r="BU71" s="88"/>
      <c r="BV71" s="65"/>
      <c r="BW71" s="66">
        <f t="shared" si="452"/>
        <v>0</v>
      </c>
      <c r="BX71" s="67">
        <f t="shared" si="453"/>
        <v>0</v>
      </c>
      <c r="BY71" s="87"/>
      <c r="BZ71" s="88"/>
      <c r="CA71" s="65"/>
      <c r="CB71" s="66">
        <f t="shared" si="454"/>
        <v>0</v>
      </c>
      <c r="CC71" s="67">
        <f t="shared" si="455"/>
        <v>0</v>
      </c>
    </row>
    <row r="72" spans="1:81" s="99" customFormat="1" ht="15.6" customHeight="1" thickBot="1" x14ac:dyDescent="0.25">
      <c r="A72" s="59">
        <f t="shared" si="424"/>
        <v>0</v>
      </c>
      <c r="B72" s="60">
        <f t="shared" si="425"/>
        <v>0</v>
      </c>
      <c r="C72" s="114"/>
      <c r="D72" s="115" t="s">
        <v>396</v>
      </c>
      <c r="E72" s="224"/>
      <c r="F72" s="228"/>
      <c r="G72" s="87"/>
      <c r="H72" s="88"/>
      <c r="I72" s="65"/>
      <c r="J72" s="66">
        <f t="shared" si="426"/>
        <v>0</v>
      </c>
      <c r="K72" s="67">
        <f t="shared" si="427"/>
        <v>0</v>
      </c>
      <c r="L72" s="87"/>
      <c r="M72" s="88"/>
      <c r="N72" s="65"/>
      <c r="O72" s="66">
        <f t="shared" si="428"/>
        <v>0</v>
      </c>
      <c r="P72" s="67">
        <f t="shared" si="429"/>
        <v>0</v>
      </c>
      <c r="Q72" s="87"/>
      <c r="R72" s="88"/>
      <c r="S72" s="65"/>
      <c r="T72" s="66">
        <f t="shared" si="430"/>
        <v>0</v>
      </c>
      <c r="U72" s="67">
        <f t="shared" si="431"/>
        <v>0</v>
      </c>
      <c r="V72" s="87"/>
      <c r="W72" s="88"/>
      <c r="X72" s="65"/>
      <c r="Y72" s="66">
        <f t="shared" si="432"/>
        <v>0</v>
      </c>
      <c r="Z72" s="67">
        <f t="shared" si="433"/>
        <v>0</v>
      </c>
      <c r="AA72" s="87"/>
      <c r="AB72" s="88"/>
      <c r="AC72" s="65"/>
      <c r="AD72" s="66">
        <f t="shared" si="434"/>
        <v>0</v>
      </c>
      <c r="AE72" s="67">
        <f t="shared" si="435"/>
        <v>0</v>
      </c>
      <c r="AF72" s="87"/>
      <c r="AG72" s="88"/>
      <c r="AH72" s="65"/>
      <c r="AI72" s="66">
        <f t="shared" si="436"/>
        <v>0</v>
      </c>
      <c r="AJ72" s="67">
        <f t="shared" si="437"/>
        <v>0</v>
      </c>
      <c r="AK72" s="87"/>
      <c r="AL72" s="88"/>
      <c r="AM72" s="65"/>
      <c r="AN72" s="66">
        <f t="shared" si="438"/>
        <v>0</v>
      </c>
      <c r="AO72" s="67">
        <f t="shared" si="439"/>
        <v>0</v>
      </c>
      <c r="AP72" s="87"/>
      <c r="AQ72" s="88"/>
      <c r="AR72" s="65"/>
      <c r="AS72" s="66">
        <f t="shared" si="440"/>
        <v>0</v>
      </c>
      <c r="AT72" s="67">
        <f t="shared" si="441"/>
        <v>0</v>
      </c>
      <c r="AU72" s="87"/>
      <c r="AV72" s="88"/>
      <c r="AW72" s="65"/>
      <c r="AX72" s="66">
        <f t="shared" si="442"/>
        <v>0</v>
      </c>
      <c r="AY72" s="67">
        <f t="shared" si="443"/>
        <v>0</v>
      </c>
      <c r="AZ72" s="87"/>
      <c r="BA72" s="88"/>
      <c r="BB72" s="65"/>
      <c r="BC72" s="66">
        <f t="shared" si="444"/>
        <v>0</v>
      </c>
      <c r="BD72" s="67">
        <f t="shared" si="445"/>
        <v>0</v>
      </c>
      <c r="BE72" s="87"/>
      <c r="BF72" s="88"/>
      <c r="BG72" s="65"/>
      <c r="BH72" s="66">
        <f t="shared" si="446"/>
        <v>0</v>
      </c>
      <c r="BI72" s="67">
        <f t="shared" si="447"/>
        <v>0</v>
      </c>
      <c r="BJ72" s="87"/>
      <c r="BK72" s="88"/>
      <c r="BL72" s="65"/>
      <c r="BM72" s="66">
        <f t="shared" si="448"/>
        <v>0</v>
      </c>
      <c r="BN72" s="67">
        <f t="shared" si="449"/>
        <v>0</v>
      </c>
      <c r="BO72" s="87"/>
      <c r="BP72" s="88"/>
      <c r="BQ72" s="65"/>
      <c r="BR72" s="66">
        <f t="shared" si="450"/>
        <v>0</v>
      </c>
      <c r="BS72" s="67">
        <f t="shared" si="451"/>
        <v>0</v>
      </c>
      <c r="BT72" s="87"/>
      <c r="BU72" s="88"/>
      <c r="BV72" s="65"/>
      <c r="BW72" s="66">
        <f t="shared" si="452"/>
        <v>0</v>
      </c>
      <c r="BX72" s="67">
        <f t="shared" si="453"/>
        <v>0</v>
      </c>
      <c r="BY72" s="87"/>
      <c r="BZ72" s="88"/>
      <c r="CA72" s="65"/>
      <c r="CB72" s="66">
        <f t="shared" si="454"/>
        <v>0</v>
      </c>
      <c r="CC72" s="67">
        <f t="shared" si="455"/>
        <v>0</v>
      </c>
    </row>
    <row r="73" spans="1:81" x14ac:dyDescent="0.2">
      <c r="F73" s="242"/>
      <c r="G73" s="243"/>
      <c r="H73" s="243"/>
      <c r="I73" s="244"/>
      <c r="J73" s="245"/>
      <c r="K73" s="245"/>
      <c r="L73" s="243"/>
      <c r="M73" s="243"/>
      <c r="N73" s="244"/>
      <c r="O73" s="245"/>
      <c r="P73" s="245"/>
      <c r="Q73" s="243"/>
      <c r="R73" s="243"/>
      <c r="S73" s="244"/>
      <c r="T73" s="245"/>
      <c r="U73" s="245"/>
      <c r="V73" s="243"/>
      <c r="W73" s="243"/>
      <c r="X73" s="244"/>
      <c r="Y73" s="245"/>
      <c r="Z73" s="245"/>
      <c r="AA73" s="243"/>
      <c r="AB73" s="243"/>
      <c r="AC73" s="244"/>
      <c r="AD73" s="245"/>
      <c r="AE73" s="245"/>
      <c r="AF73" s="243"/>
      <c r="AG73" s="243"/>
      <c r="AH73" s="244"/>
      <c r="AI73" s="245"/>
      <c r="AJ73" s="245"/>
      <c r="AK73" s="243"/>
      <c r="AL73" s="243"/>
      <c r="AM73" s="244"/>
      <c r="AN73" s="245"/>
      <c r="AO73" s="245"/>
      <c r="AP73" s="243"/>
      <c r="AQ73" s="243"/>
      <c r="AR73" s="244"/>
      <c r="AS73" s="245"/>
      <c r="AT73" s="245"/>
      <c r="AU73" s="243"/>
      <c r="AV73" s="243"/>
      <c r="AW73" s="244"/>
      <c r="AX73" s="245"/>
      <c r="AY73" s="245"/>
      <c r="AZ73" s="243"/>
      <c r="BA73" s="243"/>
      <c r="BB73" s="244"/>
      <c r="BC73" s="245"/>
      <c r="BD73" s="245"/>
      <c r="BE73" s="243"/>
      <c r="BF73" s="243"/>
      <c r="BG73" s="244"/>
      <c r="BH73" s="245"/>
      <c r="BI73" s="245"/>
      <c r="BJ73" s="243"/>
      <c r="BK73" s="243"/>
      <c r="BL73" s="244"/>
      <c r="BM73" s="245"/>
      <c r="BN73" s="245"/>
      <c r="BO73" s="243"/>
      <c r="BP73" s="243"/>
      <c r="BQ73" s="244"/>
      <c r="BR73" s="245"/>
      <c r="BS73" s="245"/>
      <c r="BT73" s="243"/>
      <c r="BU73" s="243"/>
      <c r="BV73" s="244"/>
      <c r="BW73" s="245"/>
      <c r="BX73" s="245"/>
      <c r="BY73" s="243"/>
      <c r="BZ73" s="243"/>
      <c r="CA73" s="244"/>
      <c r="CB73" s="245"/>
      <c r="CC73" s="245"/>
    </row>
    <row r="74" spans="1:81" x14ac:dyDescent="0.2">
      <c r="F74" s="246"/>
      <c r="G74" s="247"/>
      <c r="H74" s="247"/>
      <c r="J74" s="248"/>
      <c r="K74" s="248"/>
      <c r="L74" s="247"/>
      <c r="M74" s="247"/>
      <c r="O74" s="248"/>
      <c r="P74" s="248"/>
      <c r="Q74" s="247"/>
      <c r="R74" s="247"/>
      <c r="T74" s="248"/>
      <c r="U74" s="248"/>
      <c r="V74" s="247"/>
      <c r="W74" s="247"/>
      <c r="Y74" s="248"/>
      <c r="Z74" s="248"/>
      <c r="AA74" s="247"/>
      <c r="AB74" s="247"/>
      <c r="AD74" s="248"/>
      <c r="AE74" s="248"/>
      <c r="AF74" s="247"/>
      <c r="AG74" s="247"/>
      <c r="AH74" s="9"/>
      <c r="AI74" s="248"/>
      <c r="AJ74" s="248"/>
      <c r="AK74" s="247"/>
      <c r="AL74" s="247"/>
      <c r="AM74" s="9"/>
      <c r="AN74" s="248"/>
      <c r="AO74" s="248"/>
      <c r="AP74" s="247"/>
      <c r="AQ74" s="247"/>
      <c r="AR74" s="9"/>
      <c r="AS74" s="248"/>
      <c r="AT74" s="248"/>
      <c r="AU74" s="247"/>
      <c r="AV74" s="247"/>
      <c r="AW74" s="9"/>
      <c r="AX74" s="248"/>
      <c r="AY74" s="248"/>
      <c r="AZ74" s="247"/>
      <c r="BA74" s="247"/>
      <c r="BB74" s="9"/>
      <c r="BC74" s="248"/>
      <c r="BD74" s="248"/>
      <c r="BE74" s="247"/>
      <c r="BF74" s="247"/>
      <c r="BG74" s="9"/>
      <c r="BH74" s="248"/>
      <c r="BI74" s="248"/>
      <c r="BJ74" s="247"/>
      <c r="BK74" s="247"/>
      <c r="BL74" s="9"/>
      <c r="BM74" s="248"/>
      <c r="BN74" s="248"/>
      <c r="BO74" s="247"/>
      <c r="BP74" s="247"/>
      <c r="BQ74" s="9"/>
      <c r="BR74" s="248"/>
      <c r="BS74" s="248"/>
      <c r="BT74" s="247"/>
      <c r="BU74" s="247"/>
      <c r="BV74" s="9"/>
      <c r="BW74" s="248"/>
      <c r="BX74" s="248"/>
      <c r="BY74" s="247"/>
      <c r="BZ74" s="247"/>
      <c r="CA74" s="9"/>
      <c r="CB74" s="248"/>
      <c r="CC74" s="248"/>
    </row>
    <row r="75" spans="1:81" x14ac:dyDescent="0.2">
      <c r="F75" s="249"/>
      <c r="G75" s="250"/>
      <c r="H75" s="250"/>
      <c r="I75" s="215"/>
      <c r="J75" s="248"/>
      <c r="K75" s="248"/>
      <c r="L75" s="250"/>
      <c r="M75" s="250"/>
      <c r="N75" s="215"/>
      <c r="O75" s="248"/>
      <c r="P75" s="248"/>
      <c r="Q75" s="250"/>
      <c r="R75" s="250"/>
      <c r="S75" s="215"/>
      <c r="T75" s="248"/>
      <c r="U75" s="248"/>
      <c r="V75" s="250"/>
      <c r="W75" s="250"/>
      <c r="X75" s="215"/>
      <c r="Y75" s="248"/>
      <c r="Z75" s="248"/>
      <c r="AA75" s="250"/>
      <c r="AB75" s="250"/>
      <c r="AC75" s="215"/>
      <c r="AD75" s="248"/>
      <c r="AE75" s="248"/>
      <c r="AF75" s="250"/>
      <c r="AG75" s="250"/>
      <c r="AH75" s="215"/>
      <c r="AI75" s="248"/>
      <c r="AJ75" s="248"/>
      <c r="AK75" s="250"/>
      <c r="AL75" s="250"/>
      <c r="AM75" s="215"/>
      <c r="AN75" s="248"/>
      <c r="AO75" s="248"/>
      <c r="AP75" s="250"/>
      <c r="AQ75" s="250"/>
      <c r="AR75" s="215"/>
      <c r="AS75" s="248"/>
      <c r="AT75" s="248"/>
      <c r="AU75" s="250"/>
      <c r="AV75" s="250"/>
      <c r="AW75" s="215"/>
      <c r="AX75" s="248"/>
      <c r="AY75" s="248"/>
      <c r="AZ75" s="250"/>
      <c r="BA75" s="250"/>
      <c r="BB75" s="215"/>
      <c r="BC75" s="248"/>
      <c r="BD75" s="248"/>
      <c r="BE75" s="250"/>
      <c r="BF75" s="250"/>
      <c r="BG75" s="215"/>
      <c r="BH75" s="248"/>
      <c r="BI75" s="248"/>
      <c r="BJ75" s="250"/>
      <c r="BK75" s="250"/>
      <c r="BL75" s="215"/>
      <c r="BM75" s="248"/>
      <c r="BN75" s="248"/>
      <c r="BO75" s="250"/>
      <c r="BP75" s="250"/>
      <c r="BQ75" s="215"/>
      <c r="BR75" s="248"/>
      <c r="BS75" s="248"/>
      <c r="BT75" s="250"/>
      <c r="BU75" s="250"/>
      <c r="BV75" s="215"/>
      <c r="BW75" s="248"/>
      <c r="BX75" s="248"/>
      <c r="BY75" s="250"/>
      <c r="BZ75" s="250"/>
      <c r="CA75" s="215"/>
      <c r="CB75" s="248"/>
      <c r="CC75" s="248"/>
    </row>
    <row r="76" spans="1:81" x14ac:dyDescent="0.2">
      <c r="F76" s="249"/>
      <c r="G76" s="250"/>
      <c r="H76" s="250"/>
      <c r="I76" s="215"/>
      <c r="J76" s="248"/>
      <c r="K76" s="248"/>
      <c r="L76" s="250"/>
      <c r="M76" s="250"/>
      <c r="N76" s="215"/>
      <c r="O76" s="248"/>
      <c r="P76" s="248"/>
      <c r="Q76" s="250"/>
      <c r="R76" s="250"/>
      <c r="S76" s="215"/>
      <c r="T76" s="248"/>
      <c r="U76" s="248"/>
      <c r="V76" s="250"/>
      <c r="W76" s="250"/>
      <c r="X76" s="215"/>
      <c r="Y76" s="248"/>
      <c r="Z76" s="248"/>
      <c r="AA76" s="250"/>
      <c r="AB76" s="250"/>
      <c r="AC76" s="215"/>
      <c r="AD76" s="248"/>
      <c r="AE76" s="248"/>
      <c r="AF76" s="250"/>
      <c r="AG76" s="250"/>
      <c r="AH76" s="215"/>
      <c r="AI76" s="248"/>
      <c r="AJ76" s="248"/>
      <c r="AK76" s="250"/>
      <c r="AL76" s="250"/>
      <c r="AM76" s="215"/>
      <c r="AN76" s="248"/>
      <c r="AO76" s="248"/>
      <c r="AP76" s="250"/>
      <c r="AQ76" s="250"/>
      <c r="AR76" s="215"/>
      <c r="AS76" s="248"/>
      <c r="AT76" s="248"/>
      <c r="AU76" s="250"/>
      <c r="AV76" s="250"/>
      <c r="AW76" s="215"/>
      <c r="AX76" s="248"/>
      <c r="AY76" s="248"/>
      <c r="AZ76" s="250"/>
      <c r="BA76" s="250"/>
      <c r="BB76" s="215"/>
      <c r="BC76" s="248"/>
      <c r="BD76" s="248"/>
      <c r="BE76" s="250"/>
      <c r="BF76" s="250"/>
      <c r="BG76" s="215"/>
      <c r="BH76" s="248"/>
      <c r="BI76" s="248"/>
      <c r="BJ76" s="250"/>
      <c r="BK76" s="250"/>
      <c r="BL76" s="215"/>
      <c r="BM76" s="248"/>
      <c r="BN76" s="248"/>
      <c r="BO76" s="250"/>
      <c r="BP76" s="250"/>
      <c r="BQ76" s="215"/>
      <c r="BR76" s="248"/>
      <c r="BS76" s="248"/>
      <c r="BT76" s="250"/>
      <c r="BU76" s="250"/>
      <c r="BV76" s="215"/>
      <c r="BW76" s="248"/>
      <c r="BX76" s="248"/>
      <c r="BY76" s="250"/>
      <c r="BZ76" s="250"/>
      <c r="CA76" s="215"/>
      <c r="CB76" s="248"/>
      <c r="CC76" s="248"/>
    </row>
    <row r="77" spans="1:81" x14ac:dyDescent="0.2">
      <c r="F77" s="249"/>
      <c r="G77" s="250"/>
      <c r="H77" s="250"/>
      <c r="I77" s="215"/>
      <c r="J77" s="248"/>
      <c r="K77" s="248"/>
      <c r="L77" s="250"/>
      <c r="M77" s="250"/>
      <c r="N77" s="215"/>
      <c r="O77" s="248"/>
      <c r="P77" s="248"/>
      <c r="Q77" s="250"/>
      <c r="R77" s="250"/>
      <c r="S77" s="215"/>
      <c r="T77" s="248"/>
      <c r="U77" s="248"/>
      <c r="V77" s="250"/>
      <c r="W77" s="250"/>
      <c r="X77" s="215"/>
      <c r="Y77" s="248"/>
      <c r="Z77" s="248"/>
      <c r="AA77" s="250"/>
      <c r="AB77" s="250"/>
      <c r="AC77" s="215"/>
      <c r="AD77" s="248"/>
      <c r="AE77" s="248"/>
      <c r="AF77" s="250"/>
      <c r="AG77" s="250"/>
      <c r="AH77" s="215"/>
      <c r="AI77" s="248"/>
      <c r="AJ77" s="248"/>
      <c r="AK77" s="250"/>
      <c r="AL77" s="250"/>
      <c r="AM77" s="215"/>
      <c r="AN77" s="248"/>
      <c r="AO77" s="248"/>
      <c r="AP77" s="250"/>
      <c r="AQ77" s="250"/>
      <c r="AR77" s="215"/>
      <c r="AS77" s="248"/>
      <c r="AT77" s="248"/>
      <c r="AU77" s="250"/>
      <c r="AV77" s="250"/>
      <c r="AW77" s="215"/>
      <c r="AX77" s="248"/>
      <c r="AY77" s="248"/>
      <c r="AZ77" s="250"/>
      <c r="BA77" s="250"/>
      <c r="BB77" s="215"/>
      <c r="BC77" s="248"/>
      <c r="BD77" s="248"/>
      <c r="BE77" s="250"/>
      <c r="BF77" s="250"/>
      <c r="BG77" s="215"/>
      <c r="BH77" s="248"/>
      <c r="BI77" s="248"/>
      <c r="BJ77" s="250"/>
      <c r="BK77" s="250"/>
      <c r="BL77" s="215"/>
      <c r="BM77" s="248"/>
      <c r="BN77" s="248"/>
      <c r="BO77" s="250"/>
      <c r="BP77" s="250"/>
      <c r="BQ77" s="215"/>
      <c r="BR77" s="248"/>
      <c r="BS77" s="248"/>
      <c r="BT77" s="250"/>
      <c r="BU77" s="250"/>
      <c r="BV77" s="215"/>
      <c r="BW77" s="248"/>
      <c r="BX77" s="248"/>
      <c r="BY77" s="250"/>
      <c r="BZ77" s="250"/>
      <c r="CA77" s="215"/>
      <c r="CB77" s="248"/>
      <c r="CC77" s="248"/>
    </row>
    <row r="78" spans="1:81" x14ac:dyDescent="0.2">
      <c r="F78" s="249"/>
      <c r="G78" s="250"/>
      <c r="H78" s="250"/>
      <c r="I78" s="215"/>
      <c r="J78" s="248"/>
      <c r="K78" s="248"/>
      <c r="L78" s="250"/>
      <c r="M78" s="250"/>
      <c r="N78" s="215"/>
      <c r="O78" s="248"/>
      <c r="P78" s="248"/>
      <c r="Q78" s="250"/>
      <c r="R78" s="250"/>
      <c r="S78" s="215"/>
      <c r="T78" s="248"/>
      <c r="U78" s="248"/>
      <c r="V78" s="250"/>
      <c r="W78" s="250"/>
      <c r="X78" s="215"/>
      <c r="Y78" s="248"/>
      <c r="Z78" s="248"/>
      <c r="AA78" s="250"/>
      <c r="AB78" s="250"/>
      <c r="AC78" s="215"/>
      <c r="AD78" s="248"/>
      <c r="AE78" s="248"/>
      <c r="AF78" s="250"/>
      <c r="AG78" s="250"/>
      <c r="AH78" s="215"/>
      <c r="AI78" s="248"/>
      <c r="AJ78" s="248"/>
      <c r="AK78" s="250"/>
      <c r="AL78" s="250"/>
      <c r="AM78" s="215"/>
      <c r="AN78" s="248"/>
      <c r="AO78" s="248"/>
      <c r="AP78" s="250"/>
      <c r="AQ78" s="250"/>
      <c r="AR78" s="215"/>
      <c r="AS78" s="248"/>
      <c r="AT78" s="248"/>
      <c r="AU78" s="250"/>
      <c r="AV78" s="250"/>
      <c r="AW78" s="215"/>
      <c r="AX78" s="248"/>
      <c r="AY78" s="248"/>
      <c r="AZ78" s="250"/>
      <c r="BA78" s="250"/>
      <c r="BB78" s="215"/>
      <c r="BC78" s="248"/>
      <c r="BD78" s="248"/>
      <c r="BE78" s="250"/>
      <c r="BF78" s="250"/>
      <c r="BG78" s="215"/>
      <c r="BH78" s="248"/>
      <c r="BI78" s="248"/>
      <c r="BJ78" s="250"/>
      <c r="BK78" s="250"/>
      <c r="BL78" s="215"/>
      <c r="BM78" s="248"/>
      <c r="BN78" s="248"/>
      <c r="BO78" s="250"/>
      <c r="BP78" s="250"/>
      <c r="BQ78" s="215"/>
      <c r="BR78" s="248"/>
      <c r="BS78" s="248"/>
      <c r="BT78" s="250"/>
      <c r="BU78" s="250"/>
      <c r="BV78" s="215"/>
      <c r="BW78" s="248"/>
      <c r="BX78" s="248"/>
      <c r="BY78" s="250"/>
      <c r="BZ78" s="250"/>
      <c r="CA78" s="215"/>
      <c r="CB78" s="248"/>
      <c r="CC78" s="248"/>
    </row>
    <row r="79" spans="1:81" x14ac:dyDescent="0.2">
      <c r="F79" s="249"/>
      <c r="G79" s="250"/>
      <c r="H79" s="250"/>
      <c r="I79" s="215"/>
      <c r="J79" s="248"/>
      <c r="K79" s="248"/>
      <c r="L79" s="250"/>
      <c r="M79" s="250"/>
      <c r="N79" s="215"/>
      <c r="O79" s="248"/>
      <c r="P79" s="248"/>
      <c r="Q79" s="250"/>
      <c r="R79" s="250"/>
      <c r="S79" s="215"/>
      <c r="T79" s="248"/>
      <c r="U79" s="248"/>
      <c r="V79" s="250"/>
      <c r="W79" s="250"/>
      <c r="X79" s="215"/>
      <c r="Y79" s="248"/>
      <c r="Z79" s="248"/>
      <c r="AA79" s="250"/>
      <c r="AB79" s="250"/>
      <c r="AC79" s="215"/>
      <c r="AD79" s="248"/>
      <c r="AE79" s="248"/>
      <c r="AF79" s="250"/>
      <c r="AG79" s="250"/>
      <c r="AH79" s="215"/>
      <c r="AI79" s="248"/>
      <c r="AJ79" s="248"/>
      <c r="AK79" s="250"/>
      <c r="AL79" s="250"/>
      <c r="AM79" s="215"/>
      <c r="AN79" s="248"/>
      <c r="AO79" s="248"/>
      <c r="AP79" s="250"/>
      <c r="AQ79" s="250"/>
      <c r="AR79" s="215"/>
      <c r="AS79" s="248"/>
      <c r="AT79" s="248"/>
      <c r="AU79" s="250"/>
      <c r="AV79" s="250"/>
      <c r="AW79" s="215"/>
      <c r="AX79" s="248"/>
      <c r="AY79" s="248"/>
      <c r="AZ79" s="250"/>
      <c r="BA79" s="250"/>
      <c r="BB79" s="215"/>
      <c r="BC79" s="248"/>
      <c r="BD79" s="248"/>
      <c r="BE79" s="250"/>
      <c r="BF79" s="250"/>
      <c r="BG79" s="215"/>
      <c r="BH79" s="248"/>
      <c r="BI79" s="248"/>
      <c r="BJ79" s="250"/>
      <c r="BK79" s="250"/>
      <c r="BL79" s="215"/>
      <c r="BM79" s="248"/>
      <c r="BN79" s="248"/>
      <c r="BO79" s="250"/>
      <c r="BP79" s="250"/>
      <c r="BQ79" s="215"/>
      <c r="BR79" s="248"/>
      <c r="BS79" s="248"/>
      <c r="BT79" s="250"/>
      <c r="BU79" s="250"/>
      <c r="BV79" s="215"/>
      <c r="BW79" s="248"/>
      <c r="BX79" s="248"/>
      <c r="BY79" s="250"/>
      <c r="BZ79" s="250"/>
      <c r="CA79" s="215"/>
      <c r="CB79" s="248"/>
      <c r="CC79" s="248"/>
    </row>
    <row r="80" spans="1:81" x14ac:dyDescent="0.2">
      <c r="F80" s="249"/>
      <c r="G80" s="250"/>
      <c r="H80" s="250"/>
      <c r="I80" s="215"/>
      <c r="J80" s="248"/>
      <c r="K80" s="248"/>
      <c r="L80" s="250"/>
      <c r="M80" s="250"/>
      <c r="N80" s="215"/>
      <c r="O80" s="248"/>
      <c r="P80" s="248"/>
      <c r="Q80" s="250"/>
      <c r="R80" s="250"/>
      <c r="S80" s="215"/>
      <c r="T80" s="248"/>
      <c r="U80" s="248"/>
      <c r="V80" s="250"/>
      <c r="W80" s="250"/>
      <c r="X80" s="215"/>
      <c r="Y80" s="248"/>
      <c r="Z80" s="248"/>
      <c r="AA80" s="250"/>
      <c r="AB80" s="250"/>
      <c r="AC80" s="215"/>
      <c r="AD80" s="248"/>
      <c r="AE80" s="248"/>
      <c r="AF80" s="250"/>
      <c r="AG80" s="250"/>
      <c r="AH80" s="215"/>
      <c r="AI80" s="248"/>
      <c r="AJ80" s="248"/>
      <c r="AK80" s="250"/>
      <c r="AL80" s="250"/>
      <c r="AM80" s="215"/>
      <c r="AN80" s="248"/>
      <c r="AO80" s="248"/>
      <c r="AP80" s="250"/>
      <c r="AQ80" s="250"/>
      <c r="AR80" s="215"/>
      <c r="AS80" s="248"/>
      <c r="AT80" s="248"/>
      <c r="AU80" s="250"/>
      <c r="AV80" s="250"/>
      <c r="AW80" s="215"/>
      <c r="AX80" s="248"/>
      <c r="AY80" s="248"/>
      <c r="AZ80" s="250"/>
      <c r="BA80" s="250"/>
      <c r="BB80" s="215"/>
      <c r="BC80" s="248"/>
      <c r="BD80" s="248"/>
      <c r="BE80" s="250"/>
      <c r="BF80" s="250"/>
      <c r="BG80" s="215"/>
      <c r="BH80" s="248"/>
      <c r="BI80" s="248"/>
      <c r="BJ80" s="250"/>
      <c r="BK80" s="250"/>
      <c r="BL80" s="215"/>
      <c r="BM80" s="248"/>
      <c r="BN80" s="248"/>
      <c r="BO80" s="250"/>
      <c r="BP80" s="250"/>
      <c r="BQ80" s="215"/>
      <c r="BR80" s="248"/>
      <c r="BS80" s="248"/>
      <c r="BT80" s="250"/>
      <c r="BU80" s="250"/>
      <c r="BV80" s="215"/>
      <c r="BW80" s="248"/>
      <c r="BX80" s="248"/>
      <c r="BY80" s="250"/>
      <c r="BZ80" s="250"/>
      <c r="CA80" s="215"/>
      <c r="CB80" s="248"/>
      <c r="CC80" s="248"/>
    </row>
    <row r="81" spans="6:81" x14ac:dyDescent="0.2">
      <c r="F81" s="249"/>
      <c r="G81" s="250"/>
      <c r="H81" s="250"/>
      <c r="I81" s="215"/>
      <c r="J81" s="248"/>
      <c r="K81" s="248"/>
      <c r="L81" s="250"/>
      <c r="M81" s="250"/>
      <c r="N81" s="215"/>
      <c r="O81" s="248"/>
      <c r="P81" s="248"/>
      <c r="Q81" s="250"/>
      <c r="R81" s="250"/>
      <c r="S81" s="215"/>
      <c r="T81" s="248"/>
      <c r="U81" s="248"/>
      <c r="V81" s="250"/>
      <c r="W81" s="250"/>
      <c r="X81" s="215"/>
      <c r="Y81" s="248"/>
      <c r="Z81" s="248"/>
      <c r="AA81" s="250"/>
      <c r="AB81" s="250"/>
      <c r="AC81" s="215"/>
      <c r="AD81" s="248"/>
      <c r="AE81" s="248"/>
      <c r="AF81" s="250"/>
      <c r="AG81" s="250"/>
      <c r="AH81" s="215"/>
      <c r="AI81" s="248"/>
      <c r="AJ81" s="248"/>
      <c r="AK81" s="250"/>
      <c r="AL81" s="250"/>
      <c r="AM81" s="215"/>
      <c r="AN81" s="248"/>
      <c r="AO81" s="248"/>
      <c r="AP81" s="250"/>
      <c r="AQ81" s="250"/>
      <c r="AR81" s="215"/>
      <c r="AS81" s="248"/>
      <c r="AT81" s="248"/>
      <c r="AU81" s="250"/>
      <c r="AV81" s="250"/>
      <c r="AW81" s="215"/>
      <c r="AX81" s="248"/>
      <c r="AY81" s="248"/>
      <c r="AZ81" s="250"/>
      <c r="BA81" s="250"/>
      <c r="BB81" s="215"/>
      <c r="BC81" s="248"/>
      <c r="BD81" s="248"/>
      <c r="BE81" s="250"/>
      <c r="BF81" s="250"/>
      <c r="BG81" s="215"/>
      <c r="BH81" s="248"/>
      <c r="BI81" s="248"/>
      <c r="BJ81" s="250"/>
      <c r="BK81" s="250"/>
      <c r="BL81" s="215"/>
      <c r="BM81" s="248"/>
      <c r="BN81" s="248"/>
      <c r="BO81" s="250"/>
      <c r="BP81" s="250"/>
      <c r="BQ81" s="215"/>
      <c r="BR81" s="248"/>
      <c r="BS81" s="248"/>
      <c r="BT81" s="250"/>
      <c r="BU81" s="250"/>
      <c r="BV81" s="215"/>
      <c r="BW81" s="248"/>
      <c r="BX81" s="248"/>
      <c r="BY81" s="250"/>
      <c r="BZ81" s="250"/>
      <c r="CA81" s="215"/>
      <c r="CB81" s="248"/>
      <c r="CC81" s="248"/>
    </row>
    <row r="82" spans="6:81" x14ac:dyDescent="0.2">
      <c r="F82" s="249"/>
      <c r="G82" s="250"/>
      <c r="H82" s="250"/>
      <c r="I82" s="215"/>
      <c r="J82" s="248"/>
      <c r="K82" s="248"/>
      <c r="L82" s="250"/>
      <c r="M82" s="250"/>
      <c r="N82" s="215"/>
      <c r="O82" s="248"/>
      <c r="P82" s="248"/>
      <c r="Q82" s="250"/>
      <c r="R82" s="250"/>
      <c r="S82" s="215"/>
      <c r="T82" s="248"/>
      <c r="U82" s="248"/>
      <c r="V82" s="250"/>
      <c r="W82" s="250"/>
      <c r="X82" s="215"/>
      <c r="Y82" s="248"/>
      <c r="Z82" s="248"/>
      <c r="AA82" s="250"/>
      <c r="AB82" s="250"/>
      <c r="AC82" s="215"/>
      <c r="AD82" s="248"/>
      <c r="AE82" s="248"/>
      <c r="AF82" s="250"/>
      <c r="AG82" s="250"/>
      <c r="AH82" s="215"/>
      <c r="AI82" s="248"/>
      <c r="AJ82" s="248"/>
      <c r="AK82" s="250"/>
      <c r="AL82" s="250"/>
      <c r="AM82" s="215"/>
      <c r="AN82" s="248"/>
      <c r="AO82" s="248"/>
      <c r="AP82" s="250"/>
      <c r="AQ82" s="250"/>
      <c r="AR82" s="215"/>
      <c r="AS82" s="248"/>
      <c r="AT82" s="248"/>
      <c r="AU82" s="250"/>
      <c r="AV82" s="250"/>
      <c r="AW82" s="215"/>
      <c r="AX82" s="248"/>
      <c r="AY82" s="248"/>
      <c r="AZ82" s="250"/>
      <c r="BA82" s="250"/>
      <c r="BB82" s="215"/>
      <c r="BC82" s="248"/>
      <c r="BD82" s="248"/>
      <c r="BE82" s="250"/>
      <c r="BF82" s="250"/>
      <c r="BG82" s="215"/>
      <c r="BH82" s="248"/>
      <c r="BI82" s="248"/>
      <c r="BJ82" s="250"/>
      <c r="BK82" s="250"/>
      <c r="BL82" s="215"/>
      <c r="BM82" s="248"/>
      <c r="BN82" s="248"/>
      <c r="BO82" s="250"/>
      <c r="BP82" s="250"/>
      <c r="BQ82" s="215"/>
      <c r="BR82" s="248"/>
      <c r="BS82" s="248"/>
      <c r="BT82" s="250"/>
      <c r="BU82" s="250"/>
      <c r="BV82" s="215"/>
      <c r="BW82" s="248"/>
      <c r="BX82" s="248"/>
      <c r="BY82" s="250"/>
      <c r="BZ82" s="250"/>
      <c r="CA82" s="215"/>
      <c r="CB82" s="248"/>
      <c r="CC82" s="248"/>
    </row>
    <row r="83" spans="6:81" x14ac:dyDescent="0.2">
      <c r="F83" s="246"/>
      <c r="G83" s="247"/>
      <c r="H83" s="247"/>
      <c r="J83" s="248"/>
      <c r="K83" s="248"/>
      <c r="L83" s="247"/>
      <c r="M83" s="247"/>
      <c r="O83" s="248"/>
      <c r="P83" s="248"/>
      <c r="Q83" s="247"/>
      <c r="R83" s="247"/>
      <c r="T83" s="248"/>
      <c r="U83" s="248"/>
      <c r="V83" s="247"/>
      <c r="W83" s="247"/>
      <c r="Y83" s="248"/>
      <c r="Z83" s="248"/>
      <c r="AA83" s="247"/>
      <c r="AB83" s="247"/>
      <c r="AD83" s="248"/>
      <c r="AE83" s="248"/>
      <c r="AF83" s="247"/>
      <c r="AG83" s="247"/>
      <c r="AH83" s="9"/>
      <c r="AI83" s="248"/>
      <c r="AJ83" s="248"/>
      <c r="AK83" s="247"/>
      <c r="AL83" s="247"/>
      <c r="AM83" s="9"/>
      <c r="AN83" s="248"/>
      <c r="AO83" s="248"/>
      <c r="AP83" s="247"/>
      <c r="AQ83" s="247"/>
      <c r="AR83" s="9"/>
      <c r="AS83" s="248"/>
      <c r="AT83" s="248"/>
      <c r="AU83" s="247"/>
      <c r="AV83" s="247"/>
      <c r="AW83" s="9"/>
      <c r="AX83" s="248"/>
      <c r="AY83" s="248"/>
      <c r="AZ83" s="247"/>
      <c r="BA83" s="247"/>
      <c r="BB83" s="9"/>
      <c r="BC83" s="248"/>
      <c r="BD83" s="248"/>
      <c r="BE83" s="247"/>
      <c r="BF83" s="247"/>
      <c r="BG83" s="9"/>
      <c r="BH83" s="248"/>
      <c r="BI83" s="248"/>
      <c r="BJ83" s="247"/>
      <c r="BK83" s="247"/>
      <c r="BL83" s="9"/>
      <c r="BM83" s="248"/>
      <c r="BN83" s="248"/>
      <c r="BO83" s="247"/>
      <c r="BP83" s="247"/>
      <c r="BQ83" s="9"/>
      <c r="BR83" s="248"/>
      <c r="BS83" s="248"/>
      <c r="BT83" s="247"/>
      <c r="BU83" s="247"/>
      <c r="BV83" s="9"/>
      <c r="BW83" s="248"/>
      <c r="BX83" s="248"/>
      <c r="BY83" s="247"/>
      <c r="BZ83" s="247"/>
      <c r="CA83" s="9"/>
      <c r="CB83" s="248"/>
      <c r="CC83" s="248"/>
    </row>
    <row r="84" spans="6:81" x14ac:dyDescent="0.2">
      <c r="F84" s="249"/>
      <c r="G84" s="250"/>
      <c r="H84" s="250"/>
      <c r="I84" s="215"/>
      <c r="J84" s="248"/>
      <c r="K84" s="248"/>
      <c r="L84" s="250"/>
      <c r="M84" s="250"/>
      <c r="N84" s="215"/>
      <c r="O84" s="248"/>
      <c r="P84" s="248"/>
      <c r="Q84" s="250"/>
      <c r="R84" s="250"/>
      <c r="S84" s="215"/>
      <c r="T84" s="248"/>
      <c r="U84" s="248"/>
      <c r="V84" s="250"/>
      <c r="W84" s="250"/>
      <c r="X84" s="215"/>
      <c r="Y84" s="248"/>
      <c r="Z84" s="248"/>
      <c r="AA84" s="250"/>
      <c r="AB84" s="250"/>
      <c r="AC84" s="215"/>
      <c r="AD84" s="248"/>
      <c r="AE84" s="248"/>
      <c r="AF84" s="250"/>
      <c r="AG84" s="250"/>
      <c r="AH84" s="215"/>
      <c r="AI84" s="248"/>
      <c r="AJ84" s="248"/>
      <c r="AK84" s="250"/>
      <c r="AL84" s="250"/>
      <c r="AM84" s="215"/>
      <c r="AN84" s="248"/>
      <c r="AO84" s="248"/>
      <c r="AP84" s="250"/>
      <c r="AQ84" s="250"/>
      <c r="AR84" s="215"/>
      <c r="AS84" s="248"/>
      <c r="AT84" s="248"/>
      <c r="AU84" s="250"/>
      <c r="AV84" s="250"/>
      <c r="AW84" s="215"/>
      <c r="AX84" s="248"/>
      <c r="AY84" s="248"/>
      <c r="AZ84" s="250"/>
      <c r="BA84" s="250"/>
      <c r="BB84" s="215"/>
      <c r="BC84" s="248"/>
      <c r="BD84" s="248"/>
      <c r="BE84" s="250"/>
      <c r="BF84" s="250"/>
      <c r="BG84" s="215"/>
      <c r="BH84" s="248"/>
      <c r="BI84" s="248"/>
      <c r="BJ84" s="250"/>
      <c r="BK84" s="250"/>
      <c r="BL84" s="215"/>
      <c r="BM84" s="248"/>
      <c r="BN84" s="248"/>
      <c r="BO84" s="250"/>
      <c r="BP84" s="250"/>
      <c r="BQ84" s="215"/>
      <c r="BR84" s="248"/>
      <c r="BS84" s="248"/>
      <c r="BT84" s="250"/>
      <c r="BU84" s="250"/>
      <c r="BV84" s="215"/>
      <c r="BW84" s="248"/>
      <c r="BX84" s="248"/>
      <c r="BY84" s="250"/>
      <c r="BZ84" s="250"/>
      <c r="CA84" s="215"/>
      <c r="CB84" s="248"/>
      <c r="CC84" s="248"/>
    </row>
    <row r="85" spans="6:81" x14ac:dyDescent="0.2">
      <c r="F85" s="249"/>
      <c r="G85" s="250"/>
      <c r="H85" s="250"/>
      <c r="I85" s="215"/>
      <c r="J85" s="248"/>
      <c r="K85" s="248"/>
      <c r="L85" s="250"/>
      <c r="M85" s="250"/>
      <c r="N85" s="215"/>
      <c r="O85" s="248"/>
      <c r="P85" s="248"/>
      <c r="Q85" s="250"/>
      <c r="R85" s="250"/>
      <c r="S85" s="215"/>
      <c r="T85" s="248"/>
      <c r="U85" s="248"/>
      <c r="V85" s="250"/>
      <c r="W85" s="250"/>
      <c r="X85" s="215"/>
      <c r="Y85" s="248"/>
      <c r="Z85" s="248"/>
      <c r="AA85" s="250"/>
      <c r="AB85" s="250"/>
      <c r="AC85" s="215"/>
      <c r="AD85" s="248"/>
      <c r="AE85" s="248"/>
      <c r="AF85" s="250"/>
      <c r="AG85" s="250"/>
      <c r="AH85" s="215"/>
      <c r="AI85" s="248"/>
      <c r="AJ85" s="248"/>
      <c r="AK85" s="250"/>
      <c r="AL85" s="250"/>
      <c r="AM85" s="215"/>
      <c r="AN85" s="248"/>
      <c r="AO85" s="248"/>
      <c r="AP85" s="250"/>
      <c r="AQ85" s="250"/>
      <c r="AR85" s="215"/>
      <c r="AS85" s="248"/>
      <c r="AT85" s="248"/>
      <c r="AU85" s="250"/>
      <c r="AV85" s="250"/>
      <c r="AW85" s="215"/>
      <c r="AX85" s="248"/>
      <c r="AY85" s="248"/>
      <c r="AZ85" s="250"/>
      <c r="BA85" s="250"/>
      <c r="BB85" s="215"/>
      <c r="BC85" s="248"/>
      <c r="BD85" s="248"/>
      <c r="BE85" s="250"/>
      <c r="BF85" s="250"/>
      <c r="BG85" s="215"/>
      <c r="BH85" s="248"/>
      <c r="BI85" s="248"/>
      <c r="BJ85" s="250"/>
      <c r="BK85" s="250"/>
      <c r="BL85" s="215"/>
      <c r="BM85" s="248"/>
      <c r="BN85" s="248"/>
      <c r="BO85" s="250"/>
      <c r="BP85" s="250"/>
      <c r="BQ85" s="215"/>
      <c r="BR85" s="248"/>
      <c r="BS85" s="248"/>
      <c r="BT85" s="250"/>
      <c r="BU85" s="250"/>
      <c r="BV85" s="215"/>
      <c r="BW85" s="248"/>
      <c r="BX85" s="248"/>
      <c r="BY85" s="250"/>
      <c r="BZ85" s="250"/>
      <c r="CA85" s="215"/>
      <c r="CB85" s="248"/>
      <c r="CC85" s="248"/>
    </row>
    <row r="86" spans="6:81" x14ac:dyDescent="0.2">
      <c r="F86" s="249"/>
      <c r="G86" s="250"/>
      <c r="H86" s="250"/>
      <c r="I86" s="215"/>
      <c r="J86" s="248"/>
      <c r="K86" s="248"/>
      <c r="L86" s="250"/>
      <c r="M86" s="250"/>
      <c r="N86" s="215"/>
      <c r="O86" s="248"/>
      <c r="P86" s="248"/>
      <c r="Q86" s="250"/>
      <c r="R86" s="250"/>
      <c r="S86" s="215"/>
      <c r="T86" s="248"/>
      <c r="U86" s="248"/>
      <c r="V86" s="250"/>
      <c r="W86" s="250"/>
      <c r="X86" s="215"/>
      <c r="Y86" s="248"/>
      <c r="Z86" s="248"/>
      <c r="AA86" s="250"/>
      <c r="AB86" s="250"/>
      <c r="AC86" s="215"/>
      <c r="AD86" s="248"/>
      <c r="AE86" s="248"/>
      <c r="AF86" s="250"/>
      <c r="AG86" s="250"/>
      <c r="AH86" s="215"/>
      <c r="AI86" s="248"/>
      <c r="AJ86" s="248"/>
      <c r="AK86" s="250"/>
      <c r="AL86" s="250"/>
      <c r="AM86" s="215"/>
      <c r="AN86" s="248"/>
      <c r="AO86" s="248"/>
      <c r="AP86" s="250"/>
      <c r="AQ86" s="250"/>
      <c r="AR86" s="215"/>
      <c r="AS86" s="248"/>
      <c r="AT86" s="248"/>
      <c r="AU86" s="250"/>
      <c r="AV86" s="250"/>
      <c r="AW86" s="215"/>
      <c r="AX86" s="248"/>
      <c r="AY86" s="248"/>
      <c r="AZ86" s="250"/>
      <c r="BA86" s="250"/>
      <c r="BB86" s="215"/>
      <c r="BC86" s="248"/>
      <c r="BD86" s="248"/>
      <c r="BE86" s="250"/>
      <c r="BF86" s="250"/>
      <c r="BG86" s="215"/>
      <c r="BH86" s="248"/>
      <c r="BI86" s="248"/>
      <c r="BJ86" s="250"/>
      <c r="BK86" s="250"/>
      <c r="BL86" s="215"/>
      <c r="BM86" s="248"/>
      <c r="BN86" s="248"/>
      <c r="BO86" s="250"/>
      <c r="BP86" s="250"/>
      <c r="BQ86" s="215"/>
      <c r="BR86" s="248"/>
      <c r="BS86" s="248"/>
      <c r="BT86" s="250"/>
      <c r="BU86" s="250"/>
      <c r="BV86" s="215"/>
      <c r="BW86" s="248"/>
      <c r="BX86" s="248"/>
      <c r="BY86" s="250"/>
      <c r="BZ86" s="250"/>
      <c r="CA86" s="215"/>
      <c r="CB86" s="248"/>
      <c r="CC86" s="248"/>
    </row>
    <row r="87" spans="6:81" x14ac:dyDescent="0.2">
      <c r="F87" s="249"/>
      <c r="G87" s="250"/>
      <c r="H87" s="250"/>
      <c r="I87" s="215"/>
      <c r="J87" s="248"/>
      <c r="K87" s="248"/>
      <c r="L87" s="250"/>
      <c r="M87" s="250"/>
      <c r="N87" s="215"/>
      <c r="O87" s="248"/>
      <c r="P87" s="248"/>
      <c r="Q87" s="250"/>
      <c r="R87" s="250"/>
      <c r="S87" s="215"/>
      <c r="T87" s="248"/>
      <c r="U87" s="248"/>
      <c r="V87" s="250"/>
      <c r="W87" s="250"/>
      <c r="X87" s="215"/>
      <c r="Y87" s="248"/>
      <c r="Z87" s="248"/>
      <c r="AA87" s="250"/>
      <c r="AB87" s="250"/>
      <c r="AC87" s="215"/>
      <c r="AD87" s="248"/>
      <c r="AE87" s="248"/>
      <c r="AF87" s="250"/>
      <c r="AG87" s="250"/>
      <c r="AH87" s="215"/>
      <c r="AI87" s="248"/>
      <c r="AJ87" s="248"/>
      <c r="AK87" s="250"/>
      <c r="AL87" s="250"/>
      <c r="AM87" s="215"/>
      <c r="AN87" s="248"/>
      <c r="AO87" s="248"/>
      <c r="AP87" s="250"/>
      <c r="AQ87" s="250"/>
      <c r="AR87" s="215"/>
      <c r="AS87" s="248"/>
      <c r="AT87" s="248"/>
      <c r="AU87" s="250"/>
      <c r="AV87" s="250"/>
      <c r="AW87" s="215"/>
      <c r="AX87" s="248"/>
      <c r="AY87" s="248"/>
      <c r="AZ87" s="250"/>
      <c r="BA87" s="250"/>
      <c r="BB87" s="215"/>
      <c r="BC87" s="248"/>
      <c r="BD87" s="248"/>
      <c r="BE87" s="250"/>
      <c r="BF87" s="250"/>
      <c r="BG87" s="215"/>
      <c r="BH87" s="248"/>
      <c r="BI87" s="248"/>
      <c r="BJ87" s="250"/>
      <c r="BK87" s="250"/>
      <c r="BL87" s="215"/>
      <c r="BM87" s="248"/>
      <c r="BN87" s="248"/>
      <c r="BO87" s="250"/>
      <c r="BP87" s="250"/>
      <c r="BQ87" s="215"/>
      <c r="BR87" s="248"/>
      <c r="BS87" s="248"/>
      <c r="BT87" s="250"/>
      <c r="BU87" s="250"/>
      <c r="BV87" s="215"/>
      <c r="BW87" s="248"/>
      <c r="BX87" s="248"/>
      <c r="BY87" s="250"/>
      <c r="BZ87" s="250"/>
      <c r="CA87" s="215"/>
      <c r="CB87" s="248"/>
      <c r="CC87" s="248"/>
    </row>
    <row r="88" spans="6:81" x14ac:dyDescent="0.2">
      <c r="F88" s="249"/>
      <c r="G88" s="250"/>
      <c r="H88" s="250"/>
      <c r="I88" s="215"/>
      <c r="J88" s="248"/>
      <c r="K88" s="248"/>
      <c r="L88" s="250"/>
      <c r="M88" s="250"/>
      <c r="N88" s="215"/>
      <c r="O88" s="248"/>
      <c r="P88" s="248"/>
      <c r="Q88" s="250"/>
      <c r="R88" s="250"/>
      <c r="S88" s="215"/>
      <c r="T88" s="248"/>
      <c r="U88" s="248"/>
      <c r="V88" s="250"/>
      <c r="W88" s="250"/>
      <c r="X88" s="215"/>
      <c r="Y88" s="248"/>
      <c r="Z88" s="248"/>
      <c r="AA88" s="250"/>
      <c r="AB88" s="250"/>
      <c r="AC88" s="215"/>
      <c r="AD88" s="248"/>
      <c r="AE88" s="248"/>
      <c r="AF88" s="250"/>
      <c r="AG88" s="250"/>
      <c r="AH88" s="215"/>
      <c r="AI88" s="248"/>
      <c r="AJ88" s="248"/>
      <c r="AK88" s="250"/>
      <c r="AL88" s="250"/>
      <c r="AM88" s="215"/>
      <c r="AN88" s="248"/>
      <c r="AO88" s="248"/>
      <c r="AP88" s="250"/>
      <c r="AQ88" s="250"/>
      <c r="AR88" s="215"/>
      <c r="AS88" s="248"/>
      <c r="AT88" s="248"/>
      <c r="AU88" s="250"/>
      <c r="AV88" s="250"/>
      <c r="AW88" s="215"/>
      <c r="AX88" s="248"/>
      <c r="AY88" s="248"/>
      <c r="AZ88" s="250"/>
      <c r="BA88" s="250"/>
      <c r="BB88" s="215"/>
      <c r="BC88" s="248"/>
      <c r="BD88" s="248"/>
      <c r="BE88" s="250"/>
      <c r="BF88" s="250"/>
      <c r="BG88" s="215"/>
      <c r="BH88" s="248"/>
      <c r="BI88" s="248"/>
      <c r="BJ88" s="250"/>
      <c r="BK88" s="250"/>
      <c r="BL88" s="215"/>
      <c r="BM88" s="248"/>
      <c r="BN88" s="248"/>
      <c r="BO88" s="250"/>
      <c r="BP88" s="250"/>
      <c r="BQ88" s="215"/>
      <c r="BR88" s="248"/>
      <c r="BS88" s="248"/>
      <c r="BT88" s="250"/>
      <c r="BU88" s="250"/>
      <c r="BV88" s="215"/>
      <c r="BW88" s="248"/>
      <c r="BX88" s="248"/>
      <c r="BY88" s="250"/>
      <c r="BZ88" s="250"/>
      <c r="CA88" s="215"/>
      <c r="CB88" s="248"/>
      <c r="CC88" s="248"/>
    </row>
    <row r="89" spans="6:81" x14ac:dyDescent="0.2">
      <c r="F89" s="249"/>
      <c r="G89" s="250"/>
      <c r="H89" s="250"/>
      <c r="I89" s="215"/>
      <c r="J89" s="248"/>
      <c r="K89" s="248"/>
      <c r="L89" s="250"/>
      <c r="M89" s="250"/>
      <c r="N89" s="215"/>
      <c r="O89" s="248"/>
      <c r="P89" s="248"/>
      <c r="Q89" s="250"/>
      <c r="R89" s="250"/>
      <c r="S89" s="215"/>
      <c r="T89" s="248"/>
      <c r="U89" s="248"/>
      <c r="V89" s="250"/>
      <c r="W89" s="250"/>
      <c r="X89" s="215"/>
      <c r="Y89" s="248"/>
      <c r="Z89" s="248"/>
      <c r="AA89" s="250"/>
      <c r="AB89" s="250"/>
      <c r="AC89" s="215"/>
      <c r="AD89" s="248"/>
      <c r="AE89" s="248"/>
      <c r="AF89" s="250"/>
      <c r="AG89" s="250"/>
      <c r="AH89" s="215"/>
      <c r="AI89" s="248"/>
      <c r="AJ89" s="248"/>
      <c r="AK89" s="250"/>
      <c r="AL89" s="250"/>
      <c r="AM89" s="215"/>
      <c r="AN89" s="248"/>
      <c r="AO89" s="248"/>
      <c r="AP89" s="250"/>
      <c r="AQ89" s="250"/>
      <c r="AR89" s="215"/>
      <c r="AS89" s="248"/>
      <c r="AT89" s="248"/>
      <c r="AU89" s="250"/>
      <c r="AV89" s="250"/>
      <c r="AW89" s="215"/>
      <c r="AX89" s="248"/>
      <c r="AY89" s="248"/>
      <c r="AZ89" s="250"/>
      <c r="BA89" s="250"/>
      <c r="BB89" s="215"/>
      <c r="BC89" s="248"/>
      <c r="BD89" s="248"/>
      <c r="BE89" s="250"/>
      <c r="BF89" s="250"/>
      <c r="BG89" s="215"/>
      <c r="BH89" s="248"/>
      <c r="BI89" s="248"/>
      <c r="BJ89" s="250"/>
      <c r="BK89" s="250"/>
      <c r="BL89" s="215"/>
      <c r="BM89" s="248"/>
      <c r="BN89" s="248"/>
      <c r="BO89" s="250"/>
      <c r="BP89" s="250"/>
      <c r="BQ89" s="215"/>
      <c r="BR89" s="248"/>
      <c r="BS89" s="248"/>
      <c r="BT89" s="250"/>
      <c r="BU89" s="250"/>
      <c r="BV89" s="215"/>
      <c r="BW89" s="248"/>
      <c r="BX89" s="248"/>
      <c r="BY89" s="250"/>
      <c r="BZ89" s="250"/>
      <c r="CA89" s="215"/>
      <c r="CB89" s="248"/>
      <c r="CC89" s="248"/>
    </row>
    <row r="90" spans="6:81" x14ac:dyDescent="0.2">
      <c r="F90" s="249"/>
      <c r="G90" s="250"/>
      <c r="H90" s="250"/>
      <c r="I90" s="215"/>
      <c r="J90" s="248"/>
      <c r="K90" s="248"/>
      <c r="L90" s="250"/>
      <c r="M90" s="250"/>
      <c r="N90" s="215"/>
      <c r="O90" s="248"/>
      <c r="P90" s="248"/>
      <c r="Q90" s="250"/>
      <c r="R90" s="250"/>
      <c r="S90" s="215"/>
      <c r="T90" s="248"/>
      <c r="U90" s="248"/>
      <c r="V90" s="250"/>
      <c r="W90" s="250"/>
      <c r="X90" s="215"/>
      <c r="Y90" s="248"/>
      <c r="Z90" s="248"/>
      <c r="AA90" s="250"/>
      <c r="AB90" s="250"/>
      <c r="AC90" s="215"/>
      <c r="AD90" s="248"/>
      <c r="AE90" s="248"/>
      <c r="AF90" s="250"/>
      <c r="AG90" s="250"/>
      <c r="AH90" s="215"/>
      <c r="AI90" s="248"/>
      <c r="AJ90" s="248"/>
      <c r="AK90" s="250"/>
      <c r="AL90" s="250"/>
      <c r="AM90" s="215"/>
      <c r="AN90" s="248"/>
      <c r="AO90" s="248"/>
      <c r="AP90" s="250"/>
      <c r="AQ90" s="250"/>
      <c r="AR90" s="215"/>
      <c r="AS90" s="248"/>
      <c r="AT90" s="248"/>
      <c r="AU90" s="250"/>
      <c r="AV90" s="250"/>
      <c r="AW90" s="215"/>
      <c r="AX90" s="248"/>
      <c r="AY90" s="248"/>
      <c r="AZ90" s="250"/>
      <c r="BA90" s="250"/>
      <c r="BB90" s="215"/>
      <c r="BC90" s="248"/>
      <c r="BD90" s="248"/>
      <c r="BE90" s="250"/>
      <c r="BF90" s="250"/>
      <c r="BG90" s="215"/>
      <c r="BH90" s="248"/>
      <c r="BI90" s="248"/>
      <c r="BJ90" s="250"/>
      <c r="BK90" s="250"/>
      <c r="BL90" s="215"/>
      <c r="BM90" s="248"/>
      <c r="BN90" s="248"/>
      <c r="BO90" s="250"/>
      <c r="BP90" s="250"/>
      <c r="BQ90" s="215"/>
      <c r="BR90" s="248"/>
      <c r="BS90" s="248"/>
      <c r="BT90" s="250"/>
      <c r="BU90" s="250"/>
      <c r="BV90" s="215"/>
      <c r="BW90" s="248"/>
      <c r="BX90" s="248"/>
      <c r="BY90" s="250"/>
      <c r="BZ90" s="250"/>
      <c r="CA90" s="215"/>
      <c r="CB90" s="248"/>
      <c r="CC90" s="248"/>
    </row>
    <row r="91" spans="6:81" x14ac:dyDescent="0.2">
      <c r="F91" s="249"/>
      <c r="G91" s="250"/>
      <c r="H91" s="250"/>
      <c r="I91" s="215"/>
      <c r="J91" s="248"/>
      <c r="K91" s="248"/>
      <c r="L91" s="250"/>
      <c r="M91" s="250"/>
      <c r="N91" s="215"/>
      <c r="O91" s="248"/>
      <c r="P91" s="248"/>
      <c r="Q91" s="250"/>
      <c r="R91" s="250"/>
      <c r="S91" s="215"/>
      <c r="T91" s="248"/>
      <c r="U91" s="248"/>
      <c r="V91" s="250"/>
      <c r="W91" s="250"/>
      <c r="X91" s="215"/>
      <c r="Y91" s="248"/>
      <c r="Z91" s="248"/>
      <c r="AA91" s="250"/>
      <c r="AB91" s="250"/>
      <c r="AC91" s="215"/>
      <c r="AD91" s="248"/>
      <c r="AE91" s="248"/>
      <c r="AF91" s="250"/>
      <c r="AG91" s="250"/>
      <c r="AH91" s="215"/>
      <c r="AI91" s="248"/>
      <c r="AJ91" s="248"/>
      <c r="AK91" s="250"/>
      <c r="AL91" s="250"/>
      <c r="AM91" s="215"/>
      <c r="AN91" s="248"/>
      <c r="AO91" s="248"/>
      <c r="AP91" s="250"/>
      <c r="AQ91" s="250"/>
      <c r="AR91" s="215"/>
      <c r="AS91" s="248"/>
      <c r="AT91" s="248"/>
      <c r="AU91" s="250"/>
      <c r="AV91" s="250"/>
      <c r="AW91" s="215"/>
      <c r="AX91" s="248"/>
      <c r="AY91" s="248"/>
      <c r="AZ91" s="250"/>
      <c r="BA91" s="250"/>
      <c r="BB91" s="215"/>
      <c r="BC91" s="248"/>
      <c r="BD91" s="248"/>
      <c r="BE91" s="250"/>
      <c r="BF91" s="250"/>
      <c r="BG91" s="215"/>
      <c r="BH91" s="248"/>
      <c r="BI91" s="248"/>
      <c r="BJ91" s="250"/>
      <c r="BK91" s="250"/>
      <c r="BL91" s="215"/>
      <c r="BM91" s="248"/>
      <c r="BN91" s="248"/>
      <c r="BO91" s="250"/>
      <c r="BP91" s="250"/>
      <c r="BQ91" s="215"/>
      <c r="BR91" s="248"/>
      <c r="BS91" s="248"/>
      <c r="BT91" s="250"/>
      <c r="BU91" s="250"/>
      <c r="BV91" s="215"/>
      <c r="BW91" s="248"/>
      <c r="BX91" s="248"/>
      <c r="BY91" s="250"/>
      <c r="BZ91" s="250"/>
      <c r="CA91" s="215"/>
      <c r="CB91" s="248"/>
      <c r="CC91" s="248"/>
    </row>
    <row r="92" spans="6:81" x14ac:dyDescent="0.2">
      <c r="F92" s="249"/>
      <c r="G92" s="250"/>
      <c r="H92" s="250"/>
      <c r="I92" s="215"/>
      <c r="J92" s="248"/>
      <c r="K92" s="248"/>
      <c r="L92" s="250"/>
      <c r="M92" s="250"/>
      <c r="N92" s="215"/>
      <c r="O92" s="248"/>
      <c r="P92" s="248"/>
      <c r="Q92" s="250"/>
      <c r="R92" s="250"/>
      <c r="S92" s="215"/>
      <c r="T92" s="248"/>
      <c r="U92" s="248"/>
      <c r="V92" s="250"/>
      <c r="W92" s="250"/>
      <c r="X92" s="215"/>
      <c r="Y92" s="248"/>
      <c r="Z92" s="248"/>
      <c r="AA92" s="250"/>
      <c r="AB92" s="250"/>
      <c r="AC92" s="215"/>
      <c r="AD92" s="248"/>
      <c r="AE92" s="248"/>
      <c r="AF92" s="250"/>
      <c r="AG92" s="250"/>
      <c r="AH92" s="215"/>
      <c r="AI92" s="248"/>
      <c r="AJ92" s="248"/>
      <c r="AK92" s="250"/>
      <c r="AL92" s="250"/>
      <c r="AM92" s="215"/>
      <c r="AN92" s="248"/>
      <c r="AO92" s="248"/>
      <c r="AP92" s="250"/>
      <c r="AQ92" s="250"/>
      <c r="AR92" s="215"/>
      <c r="AS92" s="248"/>
      <c r="AT92" s="248"/>
      <c r="AU92" s="250"/>
      <c r="AV92" s="250"/>
      <c r="AW92" s="215"/>
      <c r="AX92" s="248"/>
      <c r="AY92" s="248"/>
      <c r="AZ92" s="250"/>
      <c r="BA92" s="250"/>
      <c r="BB92" s="215"/>
      <c r="BC92" s="248"/>
      <c r="BD92" s="248"/>
      <c r="BE92" s="250"/>
      <c r="BF92" s="250"/>
      <c r="BG92" s="215"/>
      <c r="BH92" s="248"/>
      <c r="BI92" s="248"/>
      <c r="BJ92" s="250"/>
      <c r="BK92" s="250"/>
      <c r="BL92" s="215"/>
      <c r="BM92" s="248"/>
      <c r="BN92" s="248"/>
      <c r="BO92" s="250"/>
      <c r="BP92" s="250"/>
      <c r="BQ92" s="215"/>
      <c r="BR92" s="248"/>
      <c r="BS92" s="248"/>
      <c r="BT92" s="250"/>
      <c r="BU92" s="250"/>
      <c r="BV92" s="215"/>
      <c r="BW92" s="248"/>
      <c r="BX92" s="248"/>
      <c r="BY92" s="250"/>
      <c r="BZ92" s="250"/>
      <c r="CA92" s="215"/>
      <c r="CB92" s="248"/>
      <c r="CC92" s="248"/>
    </row>
    <row r="93" spans="6:81" x14ac:dyDescent="0.2">
      <c r="F93" s="249"/>
      <c r="G93" s="250"/>
      <c r="H93" s="250"/>
      <c r="I93" s="215"/>
      <c r="J93" s="248"/>
      <c r="K93" s="248"/>
      <c r="L93" s="250"/>
      <c r="M93" s="250"/>
      <c r="N93" s="215"/>
      <c r="O93" s="248"/>
      <c r="P93" s="248"/>
      <c r="Q93" s="250"/>
      <c r="R93" s="250"/>
      <c r="S93" s="215"/>
      <c r="T93" s="248"/>
      <c r="U93" s="248"/>
      <c r="V93" s="250"/>
      <c r="W93" s="250"/>
      <c r="X93" s="215"/>
      <c r="Y93" s="248"/>
      <c r="Z93" s="248"/>
      <c r="AA93" s="250"/>
      <c r="AB93" s="250"/>
      <c r="AC93" s="215"/>
      <c r="AD93" s="248"/>
      <c r="AE93" s="248"/>
      <c r="AF93" s="250"/>
      <c r="AG93" s="250"/>
      <c r="AH93" s="215"/>
      <c r="AI93" s="248"/>
      <c r="AJ93" s="248"/>
      <c r="AK93" s="250"/>
      <c r="AL93" s="250"/>
      <c r="AM93" s="215"/>
      <c r="AN93" s="248"/>
      <c r="AO93" s="248"/>
      <c r="AP93" s="250"/>
      <c r="AQ93" s="250"/>
      <c r="AR93" s="215"/>
      <c r="AS93" s="248"/>
      <c r="AT93" s="248"/>
      <c r="AU93" s="250"/>
      <c r="AV93" s="250"/>
      <c r="AW93" s="215"/>
      <c r="AX93" s="248"/>
      <c r="AY93" s="248"/>
      <c r="AZ93" s="250"/>
      <c r="BA93" s="250"/>
      <c r="BB93" s="215"/>
      <c r="BC93" s="248"/>
      <c r="BD93" s="248"/>
      <c r="BE93" s="250"/>
      <c r="BF93" s="250"/>
      <c r="BG93" s="215"/>
      <c r="BH93" s="248"/>
      <c r="BI93" s="248"/>
      <c r="BJ93" s="250"/>
      <c r="BK93" s="250"/>
      <c r="BL93" s="215"/>
      <c r="BM93" s="248"/>
      <c r="BN93" s="248"/>
      <c r="BO93" s="250"/>
      <c r="BP93" s="250"/>
      <c r="BQ93" s="215"/>
      <c r="BR93" s="248"/>
      <c r="BS93" s="248"/>
      <c r="BT93" s="250"/>
      <c r="BU93" s="250"/>
      <c r="BV93" s="215"/>
      <c r="BW93" s="248"/>
      <c r="BX93" s="248"/>
      <c r="BY93" s="250"/>
      <c r="BZ93" s="250"/>
      <c r="CA93" s="215"/>
      <c r="CB93" s="248"/>
      <c r="CC93" s="248"/>
    </row>
    <row r="94" spans="6:81" x14ac:dyDescent="0.2">
      <c r="F94" s="249"/>
      <c r="G94" s="250"/>
      <c r="H94" s="250"/>
      <c r="I94" s="215"/>
      <c r="J94" s="248"/>
      <c r="K94" s="248"/>
      <c r="L94" s="250"/>
      <c r="M94" s="250"/>
      <c r="N94" s="215"/>
      <c r="O94" s="248"/>
      <c r="P94" s="248"/>
      <c r="Q94" s="250"/>
      <c r="R94" s="250"/>
      <c r="S94" s="215"/>
      <c r="T94" s="248"/>
      <c r="U94" s="248"/>
      <c r="V94" s="250"/>
      <c r="W94" s="250"/>
      <c r="X94" s="215"/>
      <c r="Y94" s="248"/>
      <c r="Z94" s="248"/>
      <c r="AA94" s="250"/>
      <c r="AB94" s="250"/>
      <c r="AC94" s="215"/>
      <c r="AD94" s="248"/>
      <c r="AE94" s="248"/>
      <c r="AF94" s="250"/>
      <c r="AG94" s="250"/>
      <c r="AH94" s="215"/>
      <c r="AI94" s="248"/>
      <c r="AJ94" s="248"/>
      <c r="AK94" s="250"/>
      <c r="AL94" s="250"/>
      <c r="AM94" s="215"/>
      <c r="AN94" s="248"/>
      <c r="AO94" s="248"/>
      <c r="AP94" s="250"/>
      <c r="AQ94" s="250"/>
      <c r="AR94" s="215"/>
      <c r="AS94" s="248"/>
      <c r="AT94" s="248"/>
      <c r="AU94" s="250"/>
      <c r="AV94" s="250"/>
      <c r="AW94" s="215"/>
      <c r="AX94" s="248"/>
      <c r="AY94" s="248"/>
      <c r="AZ94" s="250"/>
      <c r="BA94" s="250"/>
      <c r="BB94" s="215"/>
      <c r="BC94" s="248"/>
      <c r="BD94" s="248"/>
      <c r="BE94" s="250"/>
      <c r="BF94" s="250"/>
      <c r="BG94" s="215"/>
      <c r="BH94" s="248"/>
      <c r="BI94" s="248"/>
      <c r="BJ94" s="250"/>
      <c r="BK94" s="250"/>
      <c r="BL94" s="215"/>
      <c r="BM94" s="248"/>
      <c r="BN94" s="248"/>
      <c r="BO94" s="250"/>
      <c r="BP94" s="250"/>
      <c r="BQ94" s="215"/>
      <c r="BR94" s="248"/>
      <c r="BS94" s="248"/>
      <c r="BT94" s="250"/>
      <c r="BU94" s="250"/>
      <c r="BV94" s="215"/>
      <c r="BW94" s="248"/>
      <c r="BX94" s="248"/>
      <c r="BY94" s="250"/>
      <c r="BZ94" s="250"/>
      <c r="CA94" s="215"/>
      <c r="CB94" s="248"/>
      <c r="CC94" s="248"/>
    </row>
  </sheetData>
  <mergeCells count="20">
    <mergeCell ref="BE4:BI4"/>
    <mergeCell ref="BJ4:BN4"/>
    <mergeCell ref="BO4:BS4"/>
    <mergeCell ref="BT4:BX4"/>
    <mergeCell ref="BY4:CC4"/>
    <mergeCell ref="AF4:AJ4"/>
    <mergeCell ref="AK4:AO4"/>
    <mergeCell ref="AP4:AT4"/>
    <mergeCell ref="AU4:AY4"/>
    <mergeCell ref="AZ4:BD4"/>
    <mergeCell ref="AA4:AE4"/>
    <mergeCell ref="A1:C1"/>
    <mergeCell ref="G4:K4"/>
    <mergeCell ref="L4:P4"/>
    <mergeCell ref="Q4:U4"/>
    <mergeCell ref="V4:Z4"/>
    <mergeCell ref="D1:E1"/>
    <mergeCell ref="D2:E2"/>
    <mergeCell ref="D3:E3"/>
    <mergeCell ref="F4:F5"/>
  </mergeCells>
  <phoneticPr fontId="2" type="noConversion"/>
  <hyperlinks>
    <hyperlink ref="A2" location="'Project Summation'!A1" display="'Project Summation'!A1" xr:uid="{38868C4C-FEB8-1643-91C5-D8B52F1BC7B1}"/>
  </hyperlinks>
  <pageMargins left="0.7" right="0.7" top="0.75" bottom="0.75" header="0.3" footer="0.3"/>
  <pageSetup orientation="portrait" horizontalDpi="200" verticalDpi="200" copies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CAC4F5-789A-4130-97A7-AC3A7C1EB08B}">
  <dimension ref="A1:AE54"/>
  <sheetViews>
    <sheetView zoomScaleNormal="100" workbookViewId="0">
      <pane xSplit="5" ySplit="6" topLeftCell="F7" activePane="bottomRight" state="frozen"/>
      <selection pane="topRight" activeCell="E10" sqref="E10"/>
      <selection pane="bottomLeft" activeCell="E10" sqref="E10"/>
      <selection pane="bottomRight" activeCell="C7" sqref="C7"/>
    </sheetView>
  </sheetViews>
  <sheetFormatPr defaultColWidth="10.85546875" defaultRowHeight="14.25" x14ac:dyDescent="0.2"/>
  <cols>
    <col min="1" max="1" width="22.42578125" style="4" customWidth="1"/>
    <col min="2" max="2" width="23" style="4" customWidth="1"/>
    <col min="3" max="3" width="25.85546875" style="108" customWidth="1"/>
    <col min="4" max="4" width="8.42578125" style="4" customWidth="1"/>
    <col min="5" max="5" width="54.28515625" style="4" bestFit="1" customWidth="1"/>
    <col min="6" max="6" width="33.140625" style="170" customWidth="1"/>
    <col min="7" max="8" width="19.28515625" style="9" customWidth="1"/>
    <col min="9" max="9" width="7.42578125" style="116" bestFit="1" customWidth="1"/>
    <col min="10" max="13" width="19.28515625" style="9" customWidth="1"/>
    <col min="14" max="14" width="7.42578125" style="116" customWidth="1"/>
    <col min="15" max="18" width="19.28515625" style="9" customWidth="1"/>
    <col min="19" max="19" width="7.140625" style="9" customWidth="1"/>
    <col min="20" max="21" width="19.28515625" style="9" customWidth="1"/>
    <col min="22" max="23" width="19.28515625" style="9" hidden="1" customWidth="1"/>
    <col min="24" max="24" width="7.140625" style="9" hidden="1" customWidth="1"/>
    <col min="25" max="28" width="19.28515625" style="9" hidden="1" customWidth="1"/>
    <col min="29" max="29" width="7.140625" style="4" hidden="1" customWidth="1"/>
    <col min="30" max="31" width="19.28515625" style="9" hidden="1" customWidth="1"/>
    <col min="32" max="257" width="10.85546875" style="4"/>
    <col min="258" max="259" width="19.28515625" style="4" customWidth="1"/>
    <col min="260" max="260" width="10" style="4" customWidth="1"/>
    <col min="261" max="261" width="8.42578125" style="4" customWidth="1"/>
    <col min="262" max="262" width="48.7109375" style="4" bestFit="1" customWidth="1"/>
    <col min="263" max="264" width="19.28515625" style="4" customWidth="1"/>
    <col min="265" max="265" width="7.42578125" style="4" bestFit="1" customWidth="1"/>
    <col min="266" max="269" width="19.28515625" style="4" customWidth="1"/>
    <col min="270" max="270" width="7.42578125" style="4" bestFit="1" customWidth="1"/>
    <col min="271" max="274" width="19.28515625" style="4" customWidth="1"/>
    <col min="275" max="275" width="7.140625" style="4" customWidth="1"/>
    <col min="276" max="277" width="19.28515625" style="4" customWidth="1"/>
    <col min="278" max="287" width="0" style="4" hidden="1" customWidth="1"/>
    <col min="288" max="513" width="10.85546875" style="4"/>
    <col min="514" max="515" width="19.28515625" style="4" customWidth="1"/>
    <col min="516" max="516" width="10" style="4" customWidth="1"/>
    <col min="517" max="517" width="8.42578125" style="4" customWidth="1"/>
    <col min="518" max="518" width="48.7109375" style="4" bestFit="1" customWidth="1"/>
    <col min="519" max="520" width="19.28515625" style="4" customWidth="1"/>
    <col min="521" max="521" width="7.42578125" style="4" bestFit="1" customWidth="1"/>
    <col min="522" max="525" width="19.28515625" style="4" customWidth="1"/>
    <col min="526" max="526" width="7.42578125" style="4" bestFit="1" customWidth="1"/>
    <col min="527" max="530" width="19.28515625" style="4" customWidth="1"/>
    <col min="531" max="531" width="7.140625" style="4" customWidth="1"/>
    <col min="532" max="533" width="19.28515625" style="4" customWidth="1"/>
    <col min="534" max="543" width="0" style="4" hidden="1" customWidth="1"/>
    <col min="544" max="769" width="10.85546875" style="4"/>
    <col min="770" max="771" width="19.28515625" style="4" customWidth="1"/>
    <col min="772" max="772" width="10" style="4" customWidth="1"/>
    <col min="773" max="773" width="8.42578125" style="4" customWidth="1"/>
    <col min="774" max="774" width="48.7109375" style="4" bestFit="1" customWidth="1"/>
    <col min="775" max="776" width="19.28515625" style="4" customWidth="1"/>
    <col min="777" max="777" width="7.42578125" style="4" bestFit="1" customWidth="1"/>
    <col min="778" max="781" width="19.28515625" style="4" customWidth="1"/>
    <col min="782" max="782" width="7.42578125" style="4" bestFit="1" customWidth="1"/>
    <col min="783" max="786" width="19.28515625" style="4" customWidth="1"/>
    <col min="787" max="787" width="7.140625" style="4" customWidth="1"/>
    <col min="788" max="789" width="19.28515625" style="4" customWidth="1"/>
    <col min="790" max="799" width="0" style="4" hidden="1" customWidth="1"/>
    <col min="800" max="1025" width="10.85546875" style="4"/>
    <col min="1026" max="1027" width="19.28515625" style="4" customWidth="1"/>
    <col min="1028" max="1028" width="10" style="4" customWidth="1"/>
    <col min="1029" max="1029" width="8.42578125" style="4" customWidth="1"/>
    <col min="1030" max="1030" width="48.7109375" style="4" bestFit="1" customWidth="1"/>
    <col min="1031" max="1032" width="19.28515625" style="4" customWidth="1"/>
    <col min="1033" max="1033" width="7.42578125" style="4" bestFit="1" customWidth="1"/>
    <col min="1034" max="1037" width="19.28515625" style="4" customWidth="1"/>
    <col min="1038" max="1038" width="7.42578125" style="4" bestFit="1" customWidth="1"/>
    <col min="1039" max="1042" width="19.28515625" style="4" customWidth="1"/>
    <col min="1043" max="1043" width="7.140625" style="4" customWidth="1"/>
    <col min="1044" max="1045" width="19.28515625" style="4" customWidth="1"/>
    <col min="1046" max="1055" width="0" style="4" hidden="1" customWidth="1"/>
    <col min="1056" max="1281" width="10.85546875" style="4"/>
    <col min="1282" max="1283" width="19.28515625" style="4" customWidth="1"/>
    <col min="1284" max="1284" width="10" style="4" customWidth="1"/>
    <col min="1285" max="1285" width="8.42578125" style="4" customWidth="1"/>
    <col min="1286" max="1286" width="48.7109375" style="4" bestFit="1" customWidth="1"/>
    <col min="1287" max="1288" width="19.28515625" style="4" customWidth="1"/>
    <col min="1289" max="1289" width="7.42578125" style="4" bestFit="1" customWidth="1"/>
    <col min="1290" max="1293" width="19.28515625" style="4" customWidth="1"/>
    <col min="1294" max="1294" width="7.42578125" style="4" bestFit="1" customWidth="1"/>
    <col min="1295" max="1298" width="19.28515625" style="4" customWidth="1"/>
    <col min="1299" max="1299" width="7.140625" style="4" customWidth="1"/>
    <col min="1300" max="1301" width="19.28515625" style="4" customWidth="1"/>
    <col min="1302" max="1311" width="0" style="4" hidden="1" customWidth="1"/>
    <col min="1312" max="1537" width="10.85546875" style="4"/>
    <col min="1538" max="1539" width="19.28515625" style="4" customWidth="1"/>
    <col min="1540" max="1540" width="10" style="4" customWidth="1"/>
    <col min="1541" max="1541" width="8.42578125" style="4" customWidth="1"/>
    <col min="1542" max="1542" width="48.7109375" style="4" bestFit="1" customWidth="1"/>
    <col min="1543" max="1544" width="19.28515625" style="4" customWidth="1"/>
    <col min="1545" max="1545" width="7.42578125" style="4" bestFit="1" customWidth="1"/>
    <col min="1546" max="1549" width="19.28515625" style="4" customWidth="1"/>
    <col min="1550" max="1550" width="7.42578125" style="4" bestFit="1" customWidth="1"/>
    <col min="1551" max="1554" width="19.28515625" style="4" customWidth="1"/>
    <col min="1555" max="1555" width="7.140625" style="4" customWidth="1"/>
    <col min="1556" max="1557" width="19.28515625" style="4" customWidth="1"/>
    <col min="1558" max="1567" width="0" style="4" hidden="1" customWidth="1"/>
    <col min="1568" max="1793" width="10.85546875" style="4"/>
    <col min="1794" max="1795" width="19.28515625" style="4" customWidth="1"/>
    <col min="1796" max="1796" width="10" style="4" customWidth="1"/>
    <col min="1797" max="1797" width="8.42578125" style="4" customWidth="1"/>
    <col min="1798" max="1798" width="48.7109375" style="4" bestFit="1" customWidth="1"/>
    <col min="1799" max="1800" width="19.28515625" style="4" customWidth="1"/>
    <col min="1801" max="1801" width="7.42578125" style="4" bestFit="1" customWidth="1"/>
    <col min="1802" max="1805" width="19.28515625" style="4" customWidth="1"/>
    <col min="1806" max="1806" width="7.42578125" style="4" bestFit="1" customWidth="1"/>
    <col min="1807" max="1810" width="19.28515625" style="4" customWidth="1"/>
    <col min="1811" max="1811" width="7.140625" style="4" customWidth="1"/>
    <col min="1812" max="1813" width="19.28515625" style="4" customWidth="1"/>
    <col min="1814" max="1823" width="0" style="4" hidden="1" customWidth="1"/>
    <col min="1824" max="2049" width="10.85546875" style="4"/>
    <col min="2050" max="2051" width="19.28515625" style="4" customWidth="1"/>
    <col min="2052" max="2052" width="10" style="4" customWidth="1"/>
    <col min="2053" max="2053" width="8.42578125" style="4" customWidth="1"/>
    <col min="2054" max="2054" width="48.7109375" style="4" bestFit="1" customWidth="1"/>
    <col min="2055" max="2056" width="19.28515625" style="4" customWidth="1"/>
    <col min="2057" max="2057" width="7.42578125" style="4" bestFit="1" customWidth="1"/>
    <col min="2058" max="2061" width="19.28515625" style="4" customWidth="1"/>
    <col min="2062" max="2062" width="7.42578125" style="4" bestFit="1" customWidth="1"/>
    <col min="2063" max="2066" width="19.28515625" style="4" customWidth="1"/>
    <col min="2067" max="2067" width="7.140625" style="4" customWidth="1"/>
    <col min="2068" max="2069" width="19.28515625" style="4" customWidth="1"/>
    <col min="2070" max="2079" width="0" style="4" hidden="1" customWidth="1"/>
    <col min="2080" max="2305" width="10.85546875" style="4"/>
    <col min="2306" max="2307" width="19.28515625" style="4" customWidth="1"/>
    <col min="2308" max="2308" width="10" style="4" customWidth="1"/>
    <col min="2309" max="2309" width="8.42578125" style="4" customWidth="1"/>
    <col min="2310" max="2310" width="48.7109375" style="4" bestFit="1" customWidth="1"/>
    <col min="2311" max="2312" width="19.28515625" style="4" customWidth="1"/>
    <col min="2313" max="2313" width="7.42578125" style="4" bestFit="1" customWidth="1"/>
    <col min="2314" max="2317" width="19.28515625" style="4" customWidth="1"/>
    <col min="2318" max="2318" width="7.42578125" style="4" bestFit="1" customWidth="1"/>
    <col min="2319" max="2322" width="19.28515625" style="4" customWidth="1"/>
    <col min="2323" max="2323" width="7.140625" style="4" customWidth="1"/>
    <col min="2324" max="2325" width="19.28515625" style="4" customWidth="1"/>
    <col min="2326" max="2335" width="0" style="4" hidden="1" customWidth="1"/>
    <col min="2336" max="2561" width="10.85546875" style="4"/>
    <col min="2562" max="2563" width="19.28515625" style="4" customWidth="1"/>
    <col min="2564" max="2564" width="10" style="4" customWidth="1"/>
    <col min="2565" max="2565" width="8.42578125" style="4" customWidth="1"/>
    <col min="2566" max="2566" width="48.7109375" style="4" bestFit="1" customWidth="1"/>
    <col min="2567" max="2568" width="19.28515625" style="4" customWidth="1"/>
    <col min="2569" max="2569" width="7.42578125" style="4" bestFit="1" customWidth="1"/>
    <col min="2570" max="2573" width="19.28515625" style="4" customWidth="1"/>
    <col min="2574" max="2574" width="7.42578125" style="4" bestFit="1" customWidth="1"/>
    <col min="2575" max="2578" width="19.28515625" style="4" customWidth="1"/>
    <col min="2579" max="2579" width="7.140625" style="4" customWidth="1"/>
    <col min="2580" max="2581" width="19.28515625" style="4" customWidth="1"/>
    <col min="2582" max="2591" width="0" style="4" hidden="1" customWidth="1"/>
    <col min="2592" max="2817" width="10.85546875" style="4"/>
    <col min="2818" max="2819" width="19.28515625" style="4" customWidth="1"/>
    <col min="2820" max="2820" width="10" style="4" customWidth="1"/>
    <col min="2821" max="2821" width="8.42578125" style="4" customWidth="1"/>
    <col min="2822" max="2822" width="48.7109375" style="4" bestFit="1" customWidth="1"/>
    <col min="2823" max="2824" width="19.28515625" style="4" customWidth="1"/>
    <col min="2825" max="2825" width="7.42578125" style="4" bestFit="1" customWidth="1"/>
    <col min="2826" max="2829" width="19.28515625" style="4" customWidth="1"/>
    <col min="2830" max="2830" width="7.42578125" style="4" bestFit="1" customWidth="1"/>
    <col min="2831" max="2834" width="19.28515625" style="4" customWidth="1"/>
    <col min="2835" max="2835" width="7.140625" style="4" customWidth="1"/>
    <col min="2836" max="2837" width="19.28515625" style="4" customWidth="1"/>
    <col min="2838" max="2847" width="0" style="4" hidden="1" customWidth="1"/>
    <col min="2848" max="3073" width="10.85546875" style="4"/>
    <col min="3074" max="3075" width="19.28515625" style="4" customWidth="1"/>
    <col min="3076" max="3076" width="10" style="4" customWidth="1"/>
    <col min="3077" max="3077" width="8.42578125" style="4" customWidth="1"/>
    <col min="3078" max="3078" width="48.7109375" style="4" bestFit="1" customWidth="1"/>
    <col min="3079" max="3080" width="19.28515625" style="4" customWidth="1"/>
    <col min="3081" max="3081" width="7.42578125" style="4" bestFit="1" customWidth="1"/>
    <col min="3082" max="3085" width="19.28515625" style="4" customWidth="1"/>
    <col min="3086" max="3086" width="7.42578125" style="4" bestFit="1" customWidth="1"/>
    <col min="3087" max="3090" width="19.28515625" style="4" customWidth="1"/>
    <col min="3091" max="3091" width="7.140625" style="4" customWidth="1"/>
    <col min="3092" max="3093" width="19.28515625" style="4" customWidth="1"/>
    <col min="3094" max="3103" width="0" style="4" hidden="1" customWidth="1"/>
    <col min="3104" max="3329" width="10.85546875" style="4"/>
    <col min="3330" max="3331" width="19.28515625" style="4" customWidth="1"/>
    <col min="3332" max="3332" width="10" style="4" customWidth="1"/>
    <col min="3333" max="3333" width="8.42578125" style="4" customWidth="1"/>
    <col min="3334" max="3334" width="48.7109375" style="4" bestFit="1" customWidth="1"/>
    <col min="3335" max="3336" width="19.28515625" style="4" customWidth="1"/>
    <col min="3337" max="3337" width="7.42578125" style="4" bestFit="1" customWidth="1"/>
    <col min="3338" max="3341" width="19.28515625" style="4" customWidth="1"/>
    <col min="3342" max="3342" width="7.42578125" style="4" bestFit="1" customWidth="1"/>
    <col min="3343" max="3346" width="19.28515625" style="4" customWidth="1"/>
    <col min="3347" max="3347" width="7.140625" style="4" customWidth="1"/>
    <col min="3348" max="3349" width="19.28515625" style="4" customWidth="1"/>
    <col min="3350" max="3359" width="0" style="4" hidden="1" customWidth="1"/>
    <col min="3360" max="3585" width="10.85546875" style="4"/>
    <col min="3586" max="3587" width="19.28515625" style="4" customWidth="1"/>
    <col min="3588" max="3588" width="10" style="4" customWidth="1"/>
    <col min="3589" max="3589" width="8.42578125" style="4" customWidth="1"/>
    <col min="3590" max="3590" width="48.7109375" style="4" bestFit="1" customWidth="1"/>
    <col min="3591" max="3592" width="19.28515625" style="4" customWidth="1"/>
    <col min="3593" max="3593" width="7.42578125" style="4" bestFit="1" customWidth="1"/>
    <col min="3594" max="3597" width="19.28515625" style="4" customWidth="1"/>
    <col min="3598" max="3598" width="7.42578125" style="4" bestFit="1" customWidth="1"/>
    <col min="3599" max="3602" width="19.28515625" style="4" customWidth="1"/>
    <col min="3603" max="3603" width="7.140625" style="4" customWidth="1"/>
    <col min="3604" max="3605" width="19.28515625" style="4" customWidth="1"/>
    <col min="3606" max="3615" width="0" style="4" hidden="1" customWidth="1"/>
    <col min="3616" max="3841" width="10.85546875" style="4"/>
    <col min="3842" max="3843" width="19.28515625" style="4" customWidth="1"/>
    <col min="3844" max="3844" width="10" style="4" customWidth="1"/>
    <col min="3845" max="3845" width="8.42578125" style="4" customWidth="1"/>
    <col min="3846" max="3846" width="48.7109375" style="4" bestFit="1" customWidth="1"/>
    <col min="3847" max="3848" width="19.28515625" style="4" customWidth="1"/>
    <col min="3849" max="3849" width="7.42578125" style="4" bestFit="1" customWidth="1"/>
    <col min="3850" max="3853" width="19.28515625" style="4" customWidth="1"/>
    <col min="3854" max="3854" width="7.42578125" style="4" bestFit="1" customWidth="1"/>
    <col min="3855" max="3858" width="19.28515625" style="4" customWidth="1"/>
    <col min="3859" max="3859" width="7.140625" style="4" customWidth="1"/>
    <col min="3860" max="3861" width="19.28515625" style="4" customWidth="1"/>
    <col min="3862" max="3871" width="0" style="4" hidden="1" customWidth="1"/>
    <col min="3872" max="4097" width="10.85546875" style="4"/>
    <col min="4098" max="4099" width="19.28515625" style="4" customWidth="1"/>
    <col min="4100" max="4100" width="10" style="4" customWidth="1"/>
    <col min="4101" max="4101" width="8.42578125" style="4" customWidth="1"/>
    <col min="4102" max="4102" width="48.7109375" style="4" bestFit="1" customWidth="1"/>
    <col min="4103" max="4104" width="19.28515625" style="4" customWidth="1"/>
    <col min="4105" max="4105" width="7.42578125" style="4" bestFit="1" customWidth="1"/>
    <col min="4106" max="4109" width="19.28515625" style="4" customWidth="1"/>
    <col min="4110" max="4110" width="7.42578125" style="4" bestFit="1" customWidth="1"/>
    <col min="4111" max="4114" width="19.28515625" style="4" customWidth="1"/>
    <col min="4115" max="4115" width="7.140625" style="4" customWidth="1"/>
    <col min="4116" max="4117" width="19.28515625" style="4" customWidth="1"/>
    <col min="4118" max="4127" width="0" style="4" hidden="1" customWidth="1"/>
    <col min="4128" max="4353" width="10.85546875" style="4"/>
    <col min="4354" max="4355" width="19.28515625" style="4" customWidth="1"/>
    <col min="4356" max="4356" width="10" style="4" customWidth="1"/>
    <col min="4357" max="4357" width="8.42578125" style="4" customWidth="1"/>
    <col min="4358" max="4358" width="48.7109375" style="4" bestFit="1" customWidth="1"/>
    <col min="4359" max="4360" width="19.28515625" style="4" customWidth="1"/>
    <col min="4361" max="4361" width="7.42578125" style="4" bestFit="1" customWidth="1"/>
    <col min="4362" max="4365" width="19.28515625" style="4" customWidth="1"/>
    <col min="4366" max="4366" width="7.42578125" style="4" bestFit="1" customWidth="1"/>
    <col min="4367" max="4370" width="19.28515625" style="4" customWidth="1"/>
    <col min="4371" max="4371" width="7.140625" style="4" customWidth="1"/>
    <col min="4372" max="4373" width="19.28515625" style="4" customWidth="1"/>
    <col min="4374" max="4383" width="0" style="4" hidden="1" customWidth="1"/>
    <col min="4384" max="4609" width="10.85546875" style="4"/>
    <col min="4610" max="4611" width="19.28515625" style="4" customWidth="1"/>
    <col min="4612" max="4612" width="10" style="4" customWidth="1"/>
    <col min="4613" max="4613" width="8.42578125" style="4" customWidth="1"/>
    <col min="4614" max="4614" width="48.7109375" style="4" bestFit="1" customWidth="1"/>
    <col min="4615" max="4616" width="19.28515625" style="4" customWidth="1"/>
    <col min="4617" max="4617" width="7.42578125" style="4" bestFit="1" customWidth="1"/>
    <col min="4618" max="4621" width="19.28515625" style="4" customWidth="1"/>
    <col min="4622" max="4622" width="7.42578125" style="4" bestFit="1" customWidth="1"/>
    <col min="4623" max="4626" width="19.28515625" style="4" customWidth="1"/>
    <col min="4627" max="4627" width="7.140625" style="4" customWidth="1"/>
    <col min="4628" max="4629" width="19.28515625" style="4" customWidth="1"/>
    <col min="4630" max="4639" width="0" style="4" hidden="1" customWidth="1"/>
    <col min="4640" max="4865" width="10.85546875" style="4"/>
    <col min="4866" max="4867" width="19.28515625" style="4" customWidth="1"/>
    <col min="4868" max="4868" width="10" style="4" customWidth="1"/>
    <col min="4869" max="4869" width="8.42578125" style="4" customWidth="1"/>
    <col min="4870" max="4870" width="48.7109375" style="4" bestFit="1" customWidth="1"/>
    <col min="4871" max="4872" width="19.28515625" style="4" customWidth="1"/>
    <col min="4873" max="4873" width="7.42578125" style="4" bestFit="1" customWidth="1"/>
    <col min="4874" max="4877" width="19.28515625" style="4" customWidth="1"/>
    <col min="4878" max="4878" width="7.42578125" style="4" bestFit="1" customWidth="1"/>
    <col min="4879" max="4882" width="19.28515625" style="4" customWidth="1"/>
    <col min="4883" max="4883" width="7.140625" style="4" customWidth="1"/>
    <col min="4884" max="4885" width="19.28515625" style="4" customWidth="1"/>
    <col min="4886" max="4895" width="0" style="4" hidden="1" customWidth="1"/>
    <col min="4896" max="5121" width="10.85546875" style="4"/>
    <col min="5122" max="5123" width="19.28515625" style="4" customWidth="1"/>
    <col min="5124" max="5124" width="10" style="4" customWidth="1"/>
    <col min="5125" max="5125" width="8.42578125" style="4" customWidth="1"/>
    <col min="5126" max="5126" width="48.7109375" style="4" bestFit="1" customWidth="1"/>
    <col min="5127" max="5128" width="19.28515625" style="4" customWidth="1"/>
    <col min="5129" max="5129" width="7.42578125" style="4" bestFit="1" customWidth="1"/>
    <col min="5130" max="5133" width="19.28515625" style="4" customWidth="1"/>
    <col min="5134" max="5134" width="7.42578125" style="4" bestFit="1" customWidth="1"/>
    <col min="5135" max="5138" width="19.28515625" style="4" customWidth="1"/>
    <col min="5139" max="5139" width="7.140625" style="4" customWidth="1"/>
    <col min="5140" max="5141" width="19.28515625" style="4" customWidth="1"/>
    <col min="5142" max="5151" width="0" style="4" hidden="1" customWidth="1"/>
    <col min="5152" max="5377" width="10.85546875" style="4"/>
    <col min="5378" max="5379" width="19.28515625" style="4" customWidth="1"/>
    <col min="5380" max="5380" width="10" style="4" customWidth="1"/>
    <col min="5381" max="5381" width="8.42578125" style="4" customWidth="1"/>
    <col min="5382" max="5382" width="48.7109375" style="4" bestFit="1" customWidth="1"/>
    <col min="5383" max="5384" width="19.28515625" style="4" customWidth="1"/>
    <col min="5385" max="5385" width="7.42578125" style="4" bestFit="1" customWidth="1"/>
    <col min="5386" max="5389" width="19.28515625" style="4" customWidth="1"/>
    <col min="5390" max="5390" width="7.42578125" style="4" bestFit="1" customWidth="1"/>
    <col min="5391" max="5394" width="19.28515625" style="4" customWidth="1"/>
    <col min="5395" max="5395" width="7.140625" style="4" customWidth="1"/>
    <col min="5396" max="5397" width="19.28515625" style="4" customWidth="1"/>
    <col min="5398" max="5407" width="0" style="4" hidden="1" customWidth="1"/>
    <col min="5408" max="5633" width="10.85546875" style="4"/>
    <col min="5634" max="5635" width="19.28515625" style="4" customWidth="1"/>
    <col min="5636" max="5636" width="10" style="4" customWidth="1"/>
    <col min="5637" max="5637" width="8.42578125" style="4" customWidth="1"/>
    <col min="5638" max="5638" width="48.7109375" style="4" bestFit="1" customWidth="1"/>
    <col min="5639" max="5640" width="19.28515625" style="4" customWidth="1"/>
    <col min="5641" max="5641" width="7.42578125" style="4" bestFit="1" customWidth="1"/>
    <col min="5642" max="5645" width="19.28515625" style="4" customWidth="1"/>
    <col min="5646" max="5646" width="7.42578125" style="4" bestFit="1" customWidth="1"/>
    <col min="5647" max="5650" width="19.28515625" style="4" customWidth="1"/>
    <col min="5651" max="5651" width="7.140625" style="4" customWidth="1"/>
    <col min="5652" max="5653" width="19.28515625" style="4" customWidth="1"/>
    <col min="5654" max="5663" width="0" style="4" hidden="1" customWidth="1"/>
    <col min="5664" max="5889" width="10.85546875" style="4"/>
    <col min="5890" max="5891" width="19.28515625" style="4" customWidth="1"/>
    <col min="5892" max="5892" width="10" style="4" customWidth="1"/>
    <col min="5893" max="5893" width="8.42578125" style="4" customWidth="1"/>
    <col min="5894" max="5894" width="48.7109375" style="4" bestFit="1" customWidth="1"/>
    <col min="5895" max="5896" width="19.28515625" style="4" customWidth="1"/>
    <col min="5897" max="5897" width="7.42578125" style="4" bestFit="1" customWidth="1"/>
    <col min="5898" max="5901" width="19.28515625" style="4" customWidth="1"/>
    <col min="5902" max="5902" width="7.42578125" style="4" bestFit="1" customWidth="1"/>
    <col min="5903" max="5906" width="19.28515625" style="4" customWidth="1"/>
    <col min="5907" max="5907" width="7.140625" style="4" customWidth="1"/>
    <col min="5908" max="5909" width="19.28515625" style="4" customWidth="1"/>
    <col min="5910" max="5919" width="0" style="4" hidden="1" customWidth="1"/>
    <col min="5920" max="6145" width="10.85546875" style="4"/>
    <col min="6146" max="6147" width="19.28515625" style="4" customWidth="1"/>
    <col min="6148" max="6148" width="10" style="4" customWidth="1"/>
    <col min="6149" max="6149" width="8.42578125" style="4" customWidth="1"/>
    <col min="6150" max="6150" width="48.7109375" style="4" bestFit="1" customWidth="1"/>
    <col min="6151" max="6152" width="19.28515625" style="4" customWidth="1"/>
    <col min="6153" max="6153" width="7.42578125" style="4" bestFit="1" customWidth="1"/>
    <col min="6154" max="6157" width="19.28515625" style="4" customWidth="1"/>
    <col min="6158" max="6158" width="7.42578125" style="4" bestFit="1" customWidth="1"/>
    <col min="6159" max="6162" width="19.28515625" style="4" customWidth="1"/>
    <col min="6163" max="6163" width="7.140625" style="4" customWidth="1"/>
    <col min="6164" max="6165" width="19.28515625" style="4" customWidth="1"/>
    <col min="6166" max="6175" width="0" style="4" hidden="1" customWidth="1"/>
    <col min="6176" max="6401" width="10.85546875" style="4"/>
    <col min="6402" max="6403" width="19.28515625" style="4" customWidth="1"/>
    <col min="6404" max="6404" width="10" style="4" customWidth="1"/>
    <col min="6405" max="6405" width="8.42578125" style="4" customWidth="1"/>
    <col min="6406" max="6406" width="48.7109375" style="4" bestFit="1" customWidth="1"/>
    <col min="6407" max="6408" width="19.28515625" style="4" customWidth="1"/>
    <col min="6409" max="6409" width="7.42578125" style="4" bestFit="1" customWidth="1"/>
    <col min="6410" max="6413" width="19.28515625" style="4" customWidth="1"/>
    <col min="6414" max="6414" width="7.42578125" style="4" bestFit="1" customWidth="1"/>
    <col min="6415" max="6418" width="19.28515625" style="4" customWidth="1"/>
    <col min="6419" max="6419" width="7.140625" style="4" customWidth="1"/>
    <col min="6420" max="6421" width="19.28515625" style="4" customWidth="1"/>
    <col min="6422" max="6431" width="0" style="4" hidden="1" customWidth="1"/>
    <col min="6432" max="6657" width="10.85546875" style="4"/>
    <col min="6658" max="6659" width="19.28515625" style="4" customWidth="1"/>
    <col min="6660" max="6660" width="10" style="4" customWidth="1"/>
    <col min="6661" max="6661" width="8.42578125" style="4" customWidth="1"/>
    <col min="6662" max="6662" width="48.7109375" style="4" bestFit="1" customWidth="1"/>
    <col min="6663" max="6664" width="19.28515625" style="4" customWidth="1"/>
    <col min="6665" max="6665" width="7.42578125" style="4" bestFit="1" customWidth="1"/>
    <col min="6666" max="6669" width="19.28515625" style="4" customWidth="1"/>
    <col min="6670" max="6670" width="7.42578125" style="4" bestFit="1" customWidth="1"/>
    <col min="6671" max="6674" width="19.28515625" style="4" customWidth="1"/>
    <col min="6675" max="6675" width="7.140625" style="4" customWidth="1"/>
    <col min="6676" max="6677" width="19.28515625" style="4" customWidth="1"/>
    <col min="6678" max="6687" width="0" style="4" hidden="1" customWidth="1"/>
    <col min="6688" max="6913" width="10.85546875" style="4"/>
    <col min="6914" max="6915" width="19.28515625" style="4" customWidth="1"/>
    <col min="6916" max="6916" width="10" style="4" customWidth="1"/>
    <col min="6917" max="6917" width="8.42578125" style="4" customWidth="1"/>
    <col min="6918" max="6918" width="48.7109375" style="4" bestFit="1" customWidth="1"/>
    <col min="6919" max="6920" width="19.28515625" style="4" customWidth="1"/>
    <col min="6921" max="6921" width="7.42578125" style="4" bestFit="1" customWidth="1"/>
    <col min="6922" max="6925" width="19.28515625" style="4" customWidth="1"/>
    <col min="6926" max="6926" width="7.42578125" style="4" bestFit="1" customWidth="1"/>
    <col min="6927" max="6930" width="19.28515625" style="4" customWidth="1"/>
    <col min="6931" max="6931" width="7.140625" style="4" customWidth="1"/>
    <col min="6932" max="6933" width="19.28515625" style="4" customWidth="1"/>
    <col min="6934" max="6943" width="0" style="4" hidden="1" customWidth="1"/>
    <col min="6944" max="7169" width="10.85546875" style="4"/>
    <col min="7170" max="7171" width="19.28515625" style="4" customWidth="1"/>
    <col min="7172" max="7172" width="10" style="4" customWidth="1"/>
    <col min="7173" max="7173" width="8.42578125" style="4" customWidth="1"/>
    <col min="7174" max="7174" width="48.7109375" style="4" bestFit="1" customWidth="1"/>
    <col min="7175" max="7176" width="19.28515625" style="4" customWidth="1"/>
    <col min="7177" max="7177" width="7.42578125" style="4" bestFit="1" customWidth="1"/>
    <col min="7178" max="7181" width="19.28515625" style="4" customWidth="1"/>
    <col min="7182" max="7182" width="7.42578125" style="4" bestFit="1" customWidth="1"/>
    <col min="7183" max="7186" width="19.28515625" style="4" customWidth="1"/>
    <col min="7187" max="7187" width="7.140625" style="4" customWidth="1"/>
    <col min="7188" max="7189" width="19.28515625" style="4" customWidth="1"/>
    <col min="7190" max="7199" width="0" style="4" hidden="1" customWidth="1"/>
    <col min="7200" max="7425" width="10.85546875" style="4"/>
    <col min="7426" max="7427" width="19.28515625" style="4" customWidth="1"/>
    <col min="7428" max="7428" width="10" style="4" customWidth="1"/>
    <col min="7429" max="7429" width="8.42578125" style="4" customWidth="1"/>
    <col min="7430" max="7430" width="48.7109375" style="4" bestFit="1" customWidth="1"/>
    <col min="7431" max="7432" width="19.28515625" style="4" customWidth="1"/>
    <col min="7433" max="7433" width="7.42578125" style="4" bestFit="1" customWidth="1"/>
    <col min="7434" max="7437" width="19.28515625" style="4" customWidth="1"/>
    <col min="7438" max="7438" width="7.42578125" style="4" bestFit="1" customWidth="1"/>
    <col min="7439" max="7442" width="19.28515625" style="4" customWidth="1"/>
    <col min="7443" max="7443" width="7.140625" style="4" customWidth="1"/>
    <col min="7444" max="7445" width="19.28515625" style="4" customWidth="1"/>
    <col min="7446" max="7455" width="0" style="4" hidden="1" customWidth="1"/>
    <col min="7456" max="7681" width="10.85546875" style="4"/>
    <col min="7682" max="7683" width="19.28515625" style="4" customWidth="1"/>
    <col min="7684" max="7684" width="10" style="4" customWidth="1"/>
    <col min="7685" max="7685" width="8.42578125" style="4" customWidth="1"/>
    <col min="7686" max="7686" width="48.7109375" style="4" bestFit="1" customWidth="1"/>
    <col min="7687" max="7688" width="19.28515625" style="4" customWidth="1"/>
    <col min="7689" max="7689" width="7.42578125" style="4" bestFit="1" customWidth="1"/>
    <col min="7690" max="7693" width="19.28515625" style="4" customWidth="1"/>
    <col min="7694" max="7694" width="7.42578125" style="4" bestFit="1" customWidth="1"/>
    <col min="7695" max="7698" width="19.28515625" style="4" customWidth="1"/>
    <col min="7699" max="7699" width="7.140625" style="4" customWidth="1"/>
    <col min="7700" max="7701" width="19.28515625" style="4" customWidth="1"/>
    <col min="7702" max="7711" width="0" style="4" hidden="1" customWidth="1"/>
    <col min="7712" max="7937" width="10.85546875" style="4"/>
    <col min="7938" max="7939" width="19.28515625" style="4" customWidth="1"/>
    <col min="7940" max="7940" width="10" style="4" customWidth="1"/>
    <col min="7941" max="7941" width="8.42578125" style="4" customWidth="1"/>
    <col min="7942" max="7942" width="48.7109375" style="4" bestFit="1" customWidth="1"/>
    <col min="7943" max="7944" width="19.28515625" style="4" customWidth="1"/>
    <col min="7945" max="7945" width="7.42578125" style="4" bestFit="1" customWidth="1"/>
    <col min="7946" max="7949" width="19.28515625" style="4" customWidth="1"/>
    <col min="7950" max="7950" width="7.42578125" style="4" bestFit="1" customWidth="1"/>
    <col min="7951" max="7954" width="19.28515625" style="4" customWidth="1"/>
    <col min="7955" max="7955" width="7.140625" style="4" customWidth="1"/>
    <col min="7956" max="7957" width="19.28515625" style="4" customWidth="1"/>
    <col min="7958" max="7967" width="0" style="4" hidden="1" customWidth="1"/>
    <col min="7968" max="8193" width="10.85546875" style="4"/>
    <col min="8194" max="8195" width="19.28515625" style="4" customWidth="1"/>
    <col min="8196" max="8196" width="10" style="4" customWidth="1"/>
    <col min="8197" max="8197" width="8.42578125" style="4" customWidth="1"/>
    <col min="8198" max="8198" width="48.7109375" style="4" bestFit="1" customWidth="1"/>
    <col min="8199" max="8200" width="19.28515625" style="4" customWidth="1"/>
    <col min="8201" max="8201" width="7.42578125" style="4" bestFit="1" customWidth="1"/>
    <col min="8202" max="8205" width="19.28515625" style="4" customWidth="1"/>
    <col min="8206" max="8206" width="7.42578125" style="4" bestFit="1" customWidth="1"/>
    <col min="8207" max="8210" width="19.28515625" style="4" customWidth="1"/>
    <col min="8211" max="8211" width="7.140625" style="4" customWidth="1"/>
    <col min="8212" max="8213" width="19.28515625" style="4" customWidth="1"/>
    <col min="8214" max="8223" width="0" style="4" hidden="1" customWidth="1"/>
    <col min="8224" max="8449" width="10.85546875" style="4"/>
    <col min="8450" max="8451" width="19.28515625" style="4" customWidth="1"/>
    <col min="8452" max="8452" width="10" style="4" customWidth="1"/>
    <col min="8453" max="8453" width="8.42578125" style="4" customWidth="1"/>
    <col min="8454" max="8454" width="48.7109375" style="4" bestFit="1" customWidth="1"/>
    <col min="8455" max="8456" width="19.28515625" style="4" customWidth="1"/>
    <col min="8457" max="8457" width="7.42578125" style="4" bestFit="1" customWidth="1"/>
    <col min="8458" max="8461" width="19.28515625" style="4" customWidth="1"/>
    <col min="8462" max="8462" width="7.42578125" style="4" bestFit="1" customWidth="1"/>
    <col min="8463" max="8466" width="19.28515625" style="4" customWidth="1"/>
    <col min="8467" max="8467" width="7.140625" style="4" customWidth="1"/>
    <col min="8468" max="8469" width="19.28515625" style="4" customWidth="1"/>
    <col min="8470" max="8479" width="0" style="4" hidden="1" customWidth="1"/>
    <col min="8480" max="8705" width="10.85546875" style="4"/>
    <col min="8706" max="8707" width="19.28515625" style="4" customWidth="1"/>
    <col min="8708" max="8708" width="10" style="4" customWidth="1"/>
    <col min="8709" max="8709" width="8.42578125" style="4" customWidth="1"/>
    <col min="8710" max="8710" width="48.7109375" style="4" bestFit="1" customWidth="1"/>
    <col min="8711" max="8712" width="19.28515625" style="4" customWidth="1"/>
    <col min="8713" max="8713" width="7.42578125" style="4" bestFit="1" customWidth="1"/>
    <col min="8714" max="8717" width="19.28515625" style="4" customWidth="1"/>
    <col min="8718" max="8718" width="7.42578125" style="4" bestFit="1" customWidth="1"/>
    <col min="8719" max="8722" width="19.28515625" style="4" customWidth="1"/>
    <col min="8723" max="8723" width="7.140625" style="4" customWidth="1"/>
    <col min="8724" max="8725" width="19.28515625" style="4" customWidth="1"/>
    <col min="8726" max="8735" width="0" style="4" hidden="1" customWidth="1"/>
    <col min="8736" max="8961" width="10.85546875" style="4"/>
    <col min="8962" max="8963" width="19.28515625" style="4" customWidth="1"/>
    <col min="8964" max="8964" width="10" style="4" customWidth="1"/>
    <col min="8965" max="8965" width="8.42578125" style="4" customWidth="1"/>
    <col min="8966" max="8966" width="48.7109375" style="4" bestFit="1" customWidth="1"/>
    <col min="8967" max="8968" width="19.28515625" style="4" customWidth="1"/>
    <col min="8969" max="8969" width="7.42578125" style="4" bestFit="1" customWidth="1"/>
    <col min="8970" max="8973" width="19.28515625" style="4" customWidth="1"/>
    <col min="8974" max="8974" width="7.42578125" style="4" bestFit="1" customWidth="1"/>
    <col min="8975" max="8978" width="19.28515625" style="4" customWidth="1"/>
    <col min="8979" max="8979" width="7.140625" style="4" customWidth="1"/>
    <col min="8980" max="8981" width="19.28515625" style="4" customWidth="1"/>
    <col min="8982" max="8991" width="0" style="4" hidden="1" customWidth="1"/>
    <col min="8992" max="9217" width="10.85546875" style="4"/>
    <col min="9218" max="9219" width="19.28515625" style="4" customWidth="1"/>
    <col min="9220" max="9220" width="10" style="4" customWidth="1"/>
    <col min="9221" max="9221" width="8.42578125" style="4" customWidth="1"/>
    <col min="9222" max="9222" width="48.7109375" style="4" bestFit="1" customWidth="1"/>
    <col min="9223" max="9224" width="19.28515625" style="4" customWidth="1"/>
    <col min="9225" max="9225" width="7.42578125" style="4" bestFit="1" customWidth="1"/>
    <col min="9226" max="9229" width="19.28515625" style="4" customWidth="1"/>
    <col min="9230" max="9230" width="7.42578125" style="4" bestFit="1" customWidth="1"/>
    <col min="9231" max="9234" width="19.28515625" style="4" customWidth="1"/>
    <col min="9235" max="9235" width="7.140625" style="4" customWidth="1"/>
    <col min="9236" max="9237" width="19.28515625" style="4" customWidth="1"/>
    <col min="9238" max="9247" width="0" style="4" hidden="1" customWidth="1"/>
    <col min="9248" max="9473" width="10.85546875" style="4"/>
    <col min="9474" max="9475" width="19.28515625" style="4" customWidth="1"/>
    <col min="9476" max="9476" width="10" style="4" customWidth="1"/>
    <col min="9477" max="9477" width="8.42578125" style="4" customWidth="1"/>
    <col min="9478" max="9478" width="48.7109375" style="4" bestFit="1" customWidth="1"/>
    <col min="9479" max="9480" width="19.28515625" style="4" customWidth="1"/>
    <col min="9481" max="9481" width="7.42578125" style="4" bestFit="1" customWidth="1"/>
    <col min="9482" max="9485" width="19.28515625" style="4" customWidth="1"/>
    <col min="9486" max="9486" width="7.42578125" style="4" bestFit="1" customWidth="1"/>
    <col min="9487" max="9490" width="19.28515625" style="4" customWidth="1"/>
    <col min="9491" max="9491" width="7.140625" style="4" customWidth="1"/>
    <col min="9492" max="9493" width="19.28515625" style="4" customWidth="1"/>
    <col min="9494" max="9503" width="0" style="4" hidden="1" customWidth="1"/>
    <col min="9504" max="9729" width="10.85546875" style="4"/>
    <col min="9730" max="9731" width="19.28515625" style="4" customWidth="1"/>
    <col min="9732" max="9732" width="10" style="4" customWidth="1"/>
    <col min="9733" max="9733" width="8.42578125" style="4" customWidth="1"/>
    <col min="9734" max="9734" width="48.7109375" style="4" bestFit="1" customWidth="1"/>
    <col min="9735" max="9736" width="19.28515625" style="4" customWidth="1"/>
    <col min="9737" max="9737" width="7.42578125" style="4" bestFit="1" customWidth="1"/>
    <col min="9738" max="9741" width="19.28515625" style="4" customWidth="1"/>
    <col min="9742" max="9742" width="7.42578125" style="4" bestFit="1" customWidth="1"/>
    <col min="9743" max="9746" width="19.28515625" style="4" customWidth="1"/>
    <col min="9747" max="9747" width="7.140625" style="4" customWidth="1"/>
    <col min="9748" max="9749" width="19.28515625" style="4" customWidth="1"/>
    <col min="9750" max="9759" width="0" style="4" hidden="1" customWidth="1"/>
    <col min="9760" max="9985" width="10.85546875" style="4"/>
    <col min="9986" max="9987" width="19.28515625" style="4" customWidth="1"/>
    <col min="9988" max="9988" width="10" style="4" customWidth="1"/>
    <col min="9989" max="9989" width="8.42578125" style="4" customWidth="1"/>
    <col min="9990" max="9990" width="48.7109375" style="4" bestFit="1" customWidth="1"/>
    <col min="9991" max="9992" width="19.28515625" style="4" customWidth="1"/>
    <col min="9993" max="9993" width="7.42578125" style="4" bestFit="1" customWidth="1"/>
    <col min="9994" max="9997" width="19.28515625" style="4" customWidth="1"/>
    <col min="9998" max="9998" width="7.42578125" style="4" bestFit="1" customWidth="1"/>
    <col min="9999" max="10002" width="19.28515625" style="4" customWidth="1"/>
    <col min="10003" max="10003" width="7.140625" style="4" customWidth="1"/>
    <col min="10004" max="10005" width="19.28515625" style="4" customWidth="1"/>
    <col min="10006" max="10015" width="0" style="4" hidden="1" customWidth="1"/>
    <col min="10016" max="10241" width="10.85546875" style="4"/>
    <col min="10242" max="10243" width="19.28515625" style="4" customWidth="1"/>
    <col min="10244" max="10244" width="10" style="4" customWidth="1"/>
    <col min="10245" max="10245" width="8.42578125" style="4" customWidth="1"/>
    <col min="10246" max="10246" width="48.7109375" style="4" bestFit="1" customWidth="1"/>
    <col min="10247" max="10248" width="19.28515625" style="4" customWidth="1"/>
    <col min="10249" max="10249" width="7.42578125" style="4" bestFit="1" customWidth="1"/>
    <col min="10250" max="10253" width="19.28515625" style="4" customWidth="1"/>
    <col min="10254" max="10254" width="7.42578125" style="4" bestFit="1" customWidth="1"/>
    <col min="10255" max="10258" width="19.28515625" style="4" customWidth="1"/>
    <col min="10259" max="10259" width="7.140625" style="4" customWidth="1"/>
    <col min="10260" max="10261" width="19.28515625" style="4" customWidth="1"/>
    <col min="10262" max="10271" width="0" style="4" hidden="1" customWidth="1"/>
    <col min="10272" max="10497" width="10.85546875" style="4"/>
    <col min="10498" max="10499" width="19.28515625" style="4" customWidth="1"/>
    <col min="10500" max="10500" width="10" style="4" customWidth="1"/>
    <col min="10501" max="10501" width="8.42578125" style="4" customWidth="1"/>
    <col min="10502" max="10502" width="48.7109375" style="4" bestFit="1" customWidth="1"/>
    <col min="10503" max="10504" width="19.28515625" style="4" customWidth="1"/>
    <col min="10505" max="10505" width="7.42578125" style="4" bestFit="1" customWidth="1"/>
    <col min="10506" max="10509" width="19.28515625" style="4" customWidth="1"/>
    <col min="10510" max="10510" width="7.42578125" style="4" bestFit="1" customWidth="1"/>
    <col min="10511" max="10514" width="19.28515625" style="4" customWidth="1"/>
    <col min="10515" max="10515" width="7.140625" style="4" customWidth="1"/>
    <col min="10516" max="10517" width="19.28515625" style="4" customWidth="1"/>
    <col min="10518" max="10527" width="0" style="4" hidden="1" customWidth="1"/>
    <col min="10528" max="10753" width="10.85546875" style="4"/>
    <col min="10754" max="10755" width="19.28515625" style="4" customWidth="1"/>
    <col min="10756" max="10756" width="10" style="4" customWidth="1"/>
    <col min="10757" max="10757" width="8.42578125" style="4" customWidth="1"/>
    <col min="10758" max="10758" width="48.7109375" style="4" bestFit="1" customWidth="1"/>
    <col min="10759" max="10760" width="19.28515625" style="4" customWidth="1"/>
    <col min="10761" max="10761" width="7.42578125" style="4" bestFit="1" customWidth="1"/>
    <col min="10762" max="10765" width="19.28515625" style="4" customWidth="1"/>
    <col min="10766" max="10766" width="7.42578125" style="4" bestFit="1" customWidth="1"/>
    <col min="10767" max="10770" width="19.28515625" style="4" customWidth="1"/>
    <col min="10771" max="10771" width="7.140625" style="4" customWidth="1"/>
    <col min="10772" max="10773" width="19.28515625" style="4" customWidth="1"/>
    <col min="10774" max="10783" width="0" style="4" hidden="1" customWidth="1"/>
    <col min="10784" max="11009" width="10.85546875" style="4"/>
    <col min="11010" max="11011" width="19.28515625" style="4" customWidth="1"/>
    <col min="11012" max="11012" width="10" style="4" customWidth="1"/>
    <col min="11013" max="11013" width="8.42578125" style="4" customWidth="1"/>
    <col min="11014" max="11014" width="48.7109375" style="4" bestFit="1" customWidth="1"/>
    <col min="11015" max="11016" width="19.28515625" style="4" customWidth="1"/>
    <col min="11017" max="11017" width="7.42578125" style="4" bestFit="1" customWidth="1"/>
    <col min="11018" max="11021" width="19.28515625" style="4" customWidth="1"/>
    <col min="11022" max="11022" width="7.42578125" style="4" bestFit="1" customWidth="1"/>
    <col min="11023" max="11026" width="19.28515625" style="4" customWidth="1"/>
    <col min="11027" max="11027" width="7.140625" style="4" customWidth="1"/>
    <col min="11028" max="11029" width="19.28515625" style="4" customWidth="1"/>
    <col min="11030" max="11039" width="0" style="4" hidden="1" customWidth="1"/>
    <col min="11040" max="11265" width="10.85546875" style="4"/>
    <col min="11266" max="11267" width="19.28515625" style="4" customWidth="1"/>
    <col min="11268" max="11268" width="10" style="4" customWidth="1"/>
    <col min="11269" max="11269" width="8.42578125" style="4" customWidth="1"/>
    <col min="11270" max="11270" width="48.7109375" style="4" bestFit="1" customWidth="1"/>
    <col min="11271" max="11272" width="19.28515625" style="4" customWidth="1"/>
    <col min="11273" max="11273" width="7.42578125" style="4" bestFit="1" customWidth="1"/>
    <col min="11274" max="11277" width="19.28515625" style="4" customWidth="1"/>
    <col min="11278" max="11278" width="7.42578125" style="4" bestFit="1" customWidth="1"/>
    <col min="11279" max="11282" width="19.28515625" style="4" customWidth="1"/>
    <col min="11283" max="11283" width="7.140625" style="4" customWidth="1"/>
    <col min="11284" max="11285" width="19.28515625" style="4" customWidth="1"/>
    <col min="11286" max="11295" width="0" style="4" hidden="1" customWidth="1"/>
    <col min="11296" max="11521" width="10.85546875" style="4"/>
    <col min="11522" max="11523" width="19.28515625" style="4" customWidth="1"/>
    <col min="11524" max="11524" width="10" style="4" customWidth="1"/>
    <col min="11525" max="11525" width="8.42578125" style="4" customWidth="1"/>
    <col min="11526" max="11526" width="48.7109375" style="4" bestFit="1" customWidth="1"/>
    <col min="11527" max="11528" width="19.28515625" style="4" customWidth="1"/>
    <col min="11529" max="11529" width="7.42578125" style="4" bestFit="1" customWidth="1"/>
    <col min="11530" max="11533" width="19.28515625" style="4" customWidth="1"/>
    <col min="11534" max="11534" width="7.42578125" style="4" bestFit="1" customWidth="1"/>
    <col min="11535" max="11538" width="19.28515625" style="4" customWidth="1"/>
    <col min="11539" max="11539" width="7.140625" style="4" customWidth="1"/>
    <col min="11540" max="11541" width="19.28515625" style="4" customWidth="1"/>
    <col min="11542" max="11551" width="0" style="4" hidden="1" customWidth="1"/>
    <col min="11552" max="11777" width="10.85546875" style="4"/>
    <col min="11778" max="11779" width="19.28515625" style="4" customWidth="1"/>
    <col min="11780" max="11780" width="10" style="4" customWidth="1"/>
    <col min="11781" max="11781" width="8.42578125" style="4" customWidth="1"/>
    <col min="11782" max="11782" width="48.7109375" style="4" bestFit="1" customWidth="1"/>
    <col min="11783" max="11784" width="19.28515625" style="4" customWidth="1"/>
    <col min="11785" max="11785" width="7.42578125" style="4" bestFit="1" customWidth="1"/>
    <col min="11786" max="11789" width="19.28515625" style="4" customWidth="1"/>
    <col min="11790" max="11790" width="7.42578125" style="4" bestFit="1" customWidth="1"/>
    <col min="11791" max="11794" width="19.28515625" style="4" customWidth="1"/>
    <col min="11795" max="11795" width="7.140625" style="4" customWidth="1"/>
    <col min="11796" max="11797" width="19.28515625" style="4" customWidth="1"/>
    <col min="11798" max="11807" width="0" style="4" hidden="1" customWidth="1"/>
    <col min="11808" max="12033" width="10.85546875" style="4"/>
    <col min="12034" max="12035" width="19.28515625" style="4" customWidth="1"/>
    <col min="12036" max="12036" width="10" style="4" customWidth="1"/>
    <col min="12037" max="12037" width="8.42578125" style="4" customWidth="1"/>
    <col min="12038" max="12038" width="48.7109375" style="4" bestFit="1" customWidth="1"/>
    <col min="12039" max="12040" width="19.28515625" style="4" customWidth="1"/>
    <col min="12041" max="12041" width="7.42578125" style="4" bestFit="1" customWidth="1"/>
    <col min="12042" max="12045" width="19.28515625" style="4" customWidth="1"/>
    <col min="12046" max="12046" width="7.42578125" style="4" bestFit="1" customWidth="1"/>
    <col min="12047" max="12050" width="19.28515625" style="4" customWidth="1"/>
    <col min="12051" max="12051" width="7.140625" style="4" customWidth="1"/>
    <col min="12052" max="12053" width="19.28515625" style="4" customWidth="1"/>
    <col min="12054" max="12063" width="0" style="4" hidden="1" customWidth="1"/>
    <col min="12064" max="12289" width="10.85546875" style="4"/>
    <col min="12290" max="12291" width="19.28515625" style="4" customWidth="1"/>
    <col min="12292" max="12292" width="10" style="4" customWidth="1"/>
    <col min="12293" max="12293" width="8.42578125" style="4" customWidth="1"/>
    <col min="12294" max="12294" width="48.7109375" style="4" bestFit="1" customWidth="1"/>
    <col min="12295" max="12296" width="19.28515625" style="4" customWidth="1"/>
    <col min="12297" max="12297" width="7.42578125" style="4" bestFit="1" customWidth="1"/>
    <col min="12298" max="12301" width="19.28515625" style="4" customWidth="1"/>
    <col min="12302" max="12302" width="7.42578125" style="4" bestFit="1" customWidth="1"/>
    <col min="12303" max="12306" width="19.28515625" style="4" customWidth="1"/>
    <col min="12307" max="12307" width="7.140625" style="4" customWidth="1"/>
    <col min="12308" max="12309" width="19.28515625" style="4" customWidth="1"/>
    <col min="12310" max="12319" width="0" style="4" hidden="1" customWidth="1"/>
    <col min="12320" max="12545" width="10.85546875" style="4"/>
    <col min="12546" max="12547" width="19.28515625" style="4" customWidth="1"/>
    <col min="12548" max="12548" width="10" style="4" customWidth="1"/>
    <col min="12549" max="12549" width="8.42578125" style="4" customWidth="1"/>
    <col min="12550" max="12550" width="48.7109375" style="4" bestFit="1" customWidth="1"/>
    <col min="12551" max="12552" width="19.28515625" style="4" customWidth="1"/>
    <col min="12553" max="12553" width="7.42578125" style="4" bestFit="1" customWidth="1"/>
    <col min="12554" max="12557" width="19.28515625" style="4" customWidth="1"/>
    <col min="12558" max="12558" width="7.42578125" style="4" bestFit="1" customWidth="1"/>
    <col min="12559" max="12562" width="19.28515625" style="4" customWidth="1"/>
    <col min="12563" max="12563" width="7.140625" style="4" customWidth="1"/>
    <col min="12564" max="12565" width="19.28515625" style="4" customWidth="1"/>
    <col min="12566" max="12575" width="0" style="4" hidden="1" customWidth="1"/>
    <col min="12576" max="12801" width="10.85546875" style="4"/>
    <col min="12802" max="12803" width="19.28515625" style="4" customWidth="1"/>
    <col min="12804" max="12804" width="10" style="4" customWidth="1"/>
    <col min="12805" max="12805" width="8.42578125" style="4" customWidth="1"/>
    <col min="12806" max="12806" width="48.7109375" style="4" bestFit="1" customWidth="1"/>
    <col min="12807" max="12808" width="19.28515625" style="4" customWidth="1"/>
    <col min="12809" max="12809" width="7.42578125" style="4" bestFit="1" customWidth="1"/>
    <col min="12810" max="12813" width="19.28515625" style="4" customWidth="1"/>
    <col min="12814" max="12814" width="7.42578125" style="4" bestFit="1" customWidth="1"/>
    <col min="12815" max="12818" width="19.28515625" style="4" customWidth="1"/>
    <col min="12819" max="12819" width="7.140625" style="4" customWidth="1"/>
    <col min="12820" max="12821" width="19.28515625" style="4" customWidth="1"/>
    <col min="12822" max="12831" width="0" style="4" hidden="1" customWidth="1"/>
    <col min="12832" max="13057" width="10.85546875" style="4"/>
    <col min="13058" max="13059" width="19.28515625" style="4" customWidth="1"/>
    <col min="13060" max="13060" width="10" style="4" customWidth="1"/>
    <col min="13061" max="13061" width="8.42578125" style="4" customWidth="1"/>
    <col min="13062" max="13062" width="48.7109375" style="4" bestFit="1" customWidth="1"/>
    <col min="13063" max="13064" width="19.28515625" style="4" customWidth="1"/>
    <col min="13065" max="13065" width="7.42578125" style="4" bestFit="1" customWidth="1"/>
    <col min="13066" max="13069" width="19.28515625" style="4" customWidth="1"/>
    <col min="13070" max="13070" width="7.42578125" style="4" bestFit="1" customWidth="1"/>
    <col min="13071" max="13074" width="19.28515625" style="4" customWidth="1"/>
    <col min="13075" max="13075" width="7.140625" style="4" customWidth="1"/>
    <col min="13076" max="13077" width="19.28515625" style="4" customWidth="1"/>
    <col min="13078" max="13087" width="0" style="4" hidden="1" customWidth="1"/>
    <col min="13088" max="13313" width="10.85546875" style="4"/>
    <col min="13314" max="13315" width="19.28515625" style="4" customWidth="1"/>
    <col min="13316" max="13316" width="10" style="4" customWidth="1"/>
    <col min="13317" max="13317" width="8.42578125" style="4" customWidth="1"/>
    <col min="13318" max="13318" width="48.7109375" style="4" bestFit="1" customWidth="1"/>
    <col min="13319" max="13320" width="19.28515625" style="4" customWidth="1"/>
    <col min="13321" max="13321" width="7.42578125" style="4" bestFit="1" customWidth="1"/>
    <col min="13322" max="13325" width="19.28515625" style="4" customWidth="1"/>
    <col min="13326" max="13326" width="7.42578125" style="4" bestFit="1" customWidth="1"/>
    <col min="13327" max="13330" width="19.28515625" style="4" customWidth="1"/>
    <col min="13331" max="13331" width="7.140625" style="4" customWidth="1"/>
    <col min="13332" max="13333" width="19.28515625" style="4" customWidth="1"/>
    <col min="13334" max="13343" width="0" style="4" hidden="1" customWidth="1"/>
    <col min="13344" max="13569" width="10.85546875" style="4"/>
    <col min="13570" max="13571" width="19.28515625" style="4" customWidth="1"/>
    <col min="13572" max="13572" width="10" style="4" customWidth="1"/>
    <col min="13573" max="13573" width="8.42578125" style="4" customWidth="1"/>
    <col min="13574" max="13574" width="48.7109375" style="4" bestFit="1" customWidth="1"/>
    <col min="13575" max="13576" width="19.28515625" style="4" customWidth="1"/>
    <col min="13577" max="13577" width="7.42578125" style="4" bestFit="1" customWidth="1"/>
    <col min="13578" max="13581" width="19.28515625" style="4" customWidth="1"/>
    <col min="13582" max="13582" width="7.42578125" style="4" bestFit="1" customWidth="1"/>
    <col min="13583" max="13586" width="19.28515625" style="4" customWidth="1"/>
    <col min="13587" max="13587" width="7.140625" style="4" customWidth="1"/>
    <col min="13588" max="13589" width="19.28515625" style="4" customWidth="1"/>
    <col min="13590" max="13599" width="0" style="4" hidden="1" customWidth="1"/>
    <col min="13600" max="13825" width="10.85546875" style="4"/>
    <col min="13826" max="13827" width="19.28515625" style="4" customWidth="1"/>
    <col min="13828" max="13828" width="10" style="4" customWidth="1"/>
    <col min="13829" max="13829" width="8.42578125" style="4" customWidth="1"/>
    <col min="13830" max="13830" width="48.7109375" style="4" bestFit="1" customWidth="1"/>
    <col min="13831" max="13832" width="19.28515625" style="4" customWidth="1"/>
    <col min="13833" max="13833" width="7.42578125" style="4" bestFit="1" customWidth="1"/>
    <col min="13834" max="13837" width="19.28515625" style="4" customWidth="1"/>
    <col min="13838" max="13838" width="7.42578125" style="4" bestFit="1" customWidth="1"/>
    <col min="13839" max="13842" width="19.28515625" style="4" customWidth="1"/>
    <col min="13843" max="13843" width="7.140625" style="4" customWidth="1"/>
    <col min="13844" max="13845" width="19.28515625" style="4" customWidth="1"/>
    <col min="13846" max="13855" width="0" style="4" hidden="1" customWidth="1"/>
    <col min="13856" max="14081" width="10.85546875" style="4"/>
    <col min="14082" max="14083" width="19.28515625" style="4" customWidth="1"/>
    <col min="14084" max="14084" width="10" style="4" customWidth="1"/>
    <col min="14085" max="14085" width="8.42578125" style="4" customWidth="1"/>
    <col min="14086" max="14086" width="48.7109375" style="4" bestFit="1" customWidth="1"/>
    <col min="14087" max="14088" width="19.28515625" style="4" customWidth="1"/>
    <col min="14089" max="14089" width="7.42578125" style="4" bestFit="1" customWidth="1"/>
    <col min="14090" max="14093" width="19.28515625" style="4" customWidth="1"/>
    <col min="14094" max="14094" width="7.42578125" style="4" bestFit="1" customWidth="1"/>
    <col min="14095" max="14098" width="19.28515625" style="4" customWidth="1"/>
    <col min="14099" max="14099" width="7.140625" style="4" customWidth="1"/>
    <col min="14100" max="14101" width="19.28515625" style="4" customWidth="1"/>
    <col min="14102" max="14111" width="0" style="4" hidden="1" customWidth="1"/>
    <col min="14112" max="14337" width="10.85546875" style="4"/>
    <col min="14338" max="14339" width="19.28515625" style="4" customWidth="1"/>
    <col min="14340" max="14340" width="10" style="4" customWidth="1"/>
    <col min="14341" max="14341" width="8.42578125" style="4" customWidth="1"/>
    <col min="14342" max="14342" width="48.7109375" style="4" bestFit="1" customWidth="1"/>
    <col min="14343" max="14344" width="19.28515625" style="4" customWidth="1"/>
    <col min="14345" max="14345" width="7.42578125" style="4" bestFit="1" customWidth="1"/>
    <col min="14346" max="14349" width="19.28515625" style="4" customWidth="1"/>
    <col min="14350" max="14350" width="7.42578125" style="4" bestFit="1" customWidth="1"/>
    <col min="14351" max="14354" width="19.28515625" style="4" customWidth="1"/>
    <col min="14355" max="14355" width="7.140625" style="4" customWidth="1"/>
    <col min="14356" max="14357" width="19.28515625" style="4" customWidth="1"/>
    <col min="14358" max="14367" width="0" style="4" hidden="1" customWidth="1"/>
    <col min="14368" max="14593" width="10.85546875" style="4"/>
    <col min="14594" max="14595" width="19.28515625" style="4" customWidth="1"/>
    <col min="14596" max="14596" width="10" style="4" customWidth="1"/>
    <col min="14597" max="14597" width="8.42578125" style="4" customWidth="1"/>
    <col min="14598" max="14598" width="48.7109375" style="4" bestFit="1" customWidth="1"/>
    <col min="14599" max="14600" width="19.28515625" style="4" customWidth="1"/>
    <col min="14601" max="14601" width="7.42578125" style="4" bestFit="1" customWidth="1"/>
    <col min="14602" max="14605" width="19.28515625" style="4" customWidth="1"/>
    <col min="14606" max="14606" width="7.42578125" style="4" bestFit="1" customWidth="1"/>
    <col min="14607" max="14610" width="19.28515625" style="4" customWidth="1"/>
    <col min="14611" max="14611" width="7.140625" style="4" customWidth="1"/>
    <col min="14612" max="14613" width="19.28515625" style="4" customWidth="1"/>
    <col min="14614" max="14623" width="0" style="4" hidden="1" customWidth="1"/>
    <col min="14624" max="14849" width="10.85546875" style="4"/>
    <col min="14850" max="14851" width="19.28515625" style="4" customWidth="1"/>
    <col min="14852" max="14852" width="10" style="4" customWidth="1"/>
    <col min="14853" max="14853" width="8.42578125" style="4" customWidth="1"/>
    <col min="14854" max="14854" width="48.7109375" style="4" bestFit="1" customWidth="1"/>
    <col min="14855" max="14856" width="19.28515625" style="4" customWidth="1"/>
    <col min="14857" max="14857" width="7.42578125" style="4" bestFit="1" customWidth="1"/>
    <col min="14858" max="14861" width="19.28515625" style="4" customWidth="1"/>
    <col min="14862" max="14862" width="7.42578125" style="4" bestFit="1" customWidth="1"/>
    <col min="14863" max="14866" width="19.28515625" style="4" customWidth="1"/>
    <col min="14867" max="14867" width="7.140625" style="4" customWidth="1"/>
    <col min="14868" max="14869" width="19.28515625" style="4" customWidth="1"/>
    <col min="14870" max="14879" width="0" style="4" hidden="1" customWidth="1"/>
    <col min="14880" max="15105" width="10.85546875" style="4"/>
    <col min="15106" max="15107" width="19.28515625" style="4" customWidth="1"/>
    <col min="15108" max="15108" width="10" style="4" customWidth="1"/>
    <col min="15109" max="15109" width="8.42578125" style="4" customWidth="1"/>
    <col min="15110" max="15110" width="48.7109375" style="4" bestFit="1" customWidth="1"/>
    <col min="15111" max="15112" width="19.28515625" style="4" customWidth="1"/>
    <col min="15113" max="15113" width="7.42578125" style="4" bestFit="1" customWidth="1"/>
    <col min="15114" max="15117" width="19.28515625" style="4" customWidth="1"/>
    <col min="15118" max="15118" width="7.42578125" style="4" bestFit="1" customWidth="1"/>
    <col min="15119" max="15122" width="19.28515625" style="4" customWidth="1"/>
    <col min="15123" max="15123" width="7.140625" style="4" customWidth="1"/>
    <col min="15124" max="15125" width="19.28515625" style="4" customWidth="1"/>
    <col min="15126" max="15135" width="0" style="4" hidden="1" customWidth="1"/>
    <col min="15136" max="15361" width="10.85546875" style="4"/>
    <col min="15362" max="15363" width="19.28515625" style="4" customWidth="1"/>
    <col min="15364" max="15364" width="10" style="4" customWidth="1"/>
    <col min="15365" max="15365" width="8.42578125" style="4" customWidth="1"/>
    <col min="15366" max="15366" width="48.7109375" style="4" bestFit="1" customWidth="1"/>
    <col min="15367" max="15368" width="19.28515625" style="4" customWidth="1"/>
    <col min="15369" max="15369" width="7.42578125" style="4" bestFit="1" customWidth="1"/>
    <col min="15370" max="15373" width="19.28515625" style="4" customWidth="1"/>
    <col min="15374" max="15374" width="7.42578125" style="4" bestFit="1" customWidth="1"/>
    <col min="15375" max="15378" width="19.28515625" style="4" customWidth="1"/>
    <col min="15379" max="15379" width="7.140625" style="4" customWidth="1"/>
    <col min="15380" max="15381" width="19.28515625" style="4" customWidth="1"/>
    <col min="15382" max="15391" width="0" style="4" hidden="1" customWidth="1"/>
    <col min="15392" max="15617" width="10.85546875" style="4"/>
    <col min="15618" max="15619" width="19.28515625" style="4" customWidth="1"/>
    <col min="15620" max="15620" width="10" style="4" customWidth="1"/>
    <col min="15621" max="15621" width="8.42578125" style="4" customWidth="1"/>
    <col min="15622" max="15622" width="48.7109375" style="4" bestFit="1" customWidth="1"/>
    <col min="15623" max="15624" width="19.28515625" style="4" customWidth="1"/>
    <col min="15625" max="15625" width="7.42578125" style="4" bestFit="1" customWidth="1"/>
    <col min="15626" max="15629" width="19.28515625" style="4" customWidth="1"/>
    <col min="15630" max="15630" width="7.42578125" style="4" bestFit="1" customWidth="1"/>
    <col min="15631" max="15634" width="19.28515625" style="4" customWidth="1"/>
    <col min="15635" max="15635" width="7.140625" style="4" customWidth="1"/>
    <col min="15636" max="15637" width="19.28515625" style="4" customWidth="1"/>
    <col min="15638" max="15647" width="0" style="4" hidden="1" customWidth="1"/>
    <col min="15648" max="15873" width="10.85546875" style="4"/>
    <col min="15874" max="15875" width="19.28515625" style="4" customWidth="1"/>
    <col min="15876" max="15876" width="10" style="4" customWidth="1"/>
    <col min="15877" max="15877" width="8.42578125" style="4" customWidth="1"/>
    <col min="15878" max="15878" width="48.7109375" style="4" bestFit="1" customWidth="1"/>
    <col min="15879" max="15880" width="19.28515625" style="4" customWidth="1"/>
    <col min="15881" max="15881" width="7.42578125" style="4" bestFit="1" customWidth="1"/>
    <col min="15882" max="15885" width="19.28515625" style="4" customWidth="1"/>
    <col min="15886" max="15886" width="7.42578125" style="4" bestFit="1" customWidth="1"/>
    <col min="15887" max="15890" width="19.28515625" style="4" customWidth="1"/>
    <col min="15891" max="15891" width="7.140625" style="4" customWidth="1"/>
    <col min="15892" max="15893" width="19.28515625" style="4" customWidth="1"/>
    <col min="15894" max="15903" width="0" style="4" hidden="1" customWidth="1"/>
    <col min="15904" max="16129" width="10.85546875" style="4"/>
    <col min="16130" max="16131" width="19.28515625" style="4" customWidth="1"/>
    <col min="16132" max="16132" width="10" style="4" customWidth="1"/>
    <col min="16133" max="16133" width="8.42578125" style="4" customWidth="1"/>
    <col min="16134" max="16134" width="48.7109375" style="4" bestFit="1" customWidth="1"/>
    <col min="16135" max="16136" width="19.28515625" style="4" customWidth="1"/>
    <col min="16137" max="16137" width="7.42578125" style="4" bestFit="1" customWidth="1"/>
    <col min="16138" max="16141" width="19.28515625" style="4" customWidth="1"/>
    <col min="16142" max="16142" width="7.42578125" style="4" bestFit="1" customWidth="1"/>
    <col min="16143" max="16146" width="19.28515625" style="4" customWidth="1"/>
    <col min="16147" max="16147" width="7.140625" style="4" customWidth="1"/>
    <col min="16148" max="16149" width="19.28515625" style="4" customWidth="1"/>
    <col min="16150" max="16159" width="0" style="4" hidden="1" customWidth="1"/>
    <col min="16160" max="16384" width="10.85546875" style="4"/>
  </cols>
  <sheetData>
    <row r="1" spans="1:31" ht="15.75" thickBot="1" x14ac:dyDescent="0.3">
      <c r="A1" s="488" t="str">
        <f>'Project Info'!B1</f>
        <v>New River Valley Emergency Communications Regional Authority (NRVECRA)</v>
      </c>
      <c r="B1" s="488"/>
      <c r="C1" s="488"/>
      <c r="D1" s="488" t="str">
        <f>'Project Info'!B3</f>
        <v>P25 Phase 2 Radio System</v>
      </c>
      <c r="E1" s="488"/>
      <c r="F1" s="232"/>
    </row>
    <row r="2" spans="1:31" ht="21" customHeight="1" thickBot="1" x14ac:dyDescent="0.25">
      <c r="A2" s="262">
        <f>A3+B3</f>
        <v>0</v>
      </c>
      <c r="B2" s="118"/>
      <c r="C2" s="24"/>
      <c r="D2" s="495" t="str">
        <f>'Project Info'!B6</f>
        <v>Date Entered on "Project Info" Sheet</v>
      </c>
      <c r="E2" s="495"/>
      <c r="F2" s="233"/>
      <c r="G2" s="26"/>
      <c r="H2" s="26"/>
      <c r="I2" s="119"/>
      <c r="J2" s="117">
        <f>J3+K3</f>
        <v>0</v>
      </c>
      <c r="K2" s="118"/>
      <c r="L2" s="26"/>
      <c r="M2" s="26"/>
      <c r="N2" s="119"/>
      <c r="O2" s="117">
        <f>O3+P3</f>
        <v>0</v>
      </c>
      <c r="P2" s="118"/>
      <c r="Q2" s="26"/>
      <c r="R2" s="26"/>
      <c r="S2" s="26"/>
      <c r="T2" s="117">
        <f>T3+U3</f>
        <v>0</v>
      </c>
      <c r="U2" s="118"/>
      <c r="V2" s="26"/>
      <c r="W2" s="26"/>
      <c r="X2" s="26"/>
      <c r="Y2" s="117">
        <f>Y3+Z3</f>
        <v>0</v>
      </c>
      <c r="Z2" s="118"/>
      <c r="AA2" s="26"/>
      <c r="AB2" s="26"/>
      <c r="AC2" s="118"/>
      <c r="AD2" s="117">
        <f>AD3+AE3</f>
        <v>0</v>
      </c>
      <c r="AE2" s="118"/>
    </row>
    <row r="3" spans="1:31" ht="21" customHeight="1" thickBot="1" x14ac:dyDescent="0.25">
      <c r="A3" s="76">
        <f>SUM(A6:A5954)</f>
        <v>0</v>
      </c>
      <c r="B3" s="120">
        <f>SUM(B6:B5954)</f>
        <v>0</v>
      </c>
      <c r="C3" s="29"/>
      <c r="D3" s="497" t="str">
        <f>'Project Info'!B8</f>
        <v>PROPOSER's Name Entered on "Project Info" Sheet</v>
      </c>
      <c r="E3" s="497"/>
      <c r="F3" s="234"/>
      <c r="G3" s="26"/>
      <c r="H3" s="26"/>
      <c r="I3" s="121"/>
      <c r="J3" s="76">
        <f>SUM(J6:J5954)</f>
        <v>0</v>
      </c>
      <c r="K3" s="120">
        <f>SUM(K6:K5954)</f>
        <v>0</v>
      </c>
      <c r="L3" s="26"/>
      <c r="M3" s="26"/>
      <c r="N3" s="121"/>
      <c r="O3" s="76">
        <f>SUM(O6:O5954)</f>
        <v>0</v>
      </c>
      <c r="P3" s="120">
        <f>SUM(P6:P5954)</f>
        <v>0</v>
      </c>
      <c r="Q3" s="26"/>
      <c r="R3" s="26"/>
      <c r="S3" s="32"/>
      <c r="T3" s="76">
        <f>SUM(T6:T5954)</f>
        <v>0</v>
      </c>
      <c r="U3" s="120">
        <f>SUM(U6:U5954)</f>
        <v>0</v>
      </c>
      <c r="V3" s="26"/>
      <c r="W3" s="26"/>
      <c r="X3" s="32"/>
      <c r="Y3" s="76">
        <f>SUM(Y6:Y5954)</f>
        <v>0</v>
      </c>
      <c r="Z3" s="120">
        <f>SUM(Z6:Z5954)</f>
        <v>0</v>
      </c>
      <c r="AA3" s="26"/>
      <c r="AB3" s="26"/>
      <c r="AC3" s="32"/>
      <c r="AD3" s="76">
        <f>SUM(AD6:AD5954)</f>
        <v>0</v>
      </c>
      <c r="AE3" s="120">
        <f>SUM(AE6:AE5954)</f>
        <v>0</v>
      </c>
    </row>
    <row r="4" spans="1:31" s="9" customFormat="1" ht="15.75" customHeight="1" thickBot="1" x14ac:dyDescent="0.3">
      <c r="A4" s="33" t="s">
        <v>49</v>
      </c>
      <c r="B4" s="34" t="s">
        <v>49</v>
      </c>
      <c r="C4" s="35" t="s">
        <v>50</v>
      </c>
      <c r="D4" s="122"/>
      <c r="E4" s="123"/>
      <c r="F4" s="498" t="s">
        <v>51</v>
      </c>
      <c r="G4" s="500" t="str">
        <f>'Project Info'!B10</f>
        <v>New River Valley 9-1-1 ECC</v>
      </c>
      <c r="H4" s="501"/>
      <c r="I4" s="503"/>
      <c r="J4" s="503"/>
      <c r="K4" s="504"/>
      <c r="L4" s="500" t="str">
        <f>'Project Info'!B11</f>
        <v>Blacksburg Police Department ECC</v>
      </c>
      <c r="M4" s="501"/>
      <c r="N4" s="503"/>
      <c r="O4" s="503"/>
      <c r="P4" s="504"/>
      <c r="Q4" s="500" t="str">
        <f>'Project Info'!B12</f>
        <v>Virginia Tech Police Department ECC</v>
      </c>
      <c r="R4" s="501"/>
      <c r="S4" s="501"/>
      <c r="T4" s="501"/>
      <c r="U4" s="502"/>
      <c r="V4" s="500" t="s">
        <v>397</v>
      </c>
      <c r="W4" s="501"/>
      <c r="X4" s="501"/>
      <c r="Y4" s="501"/>
      <c r="Z4" s="502"/>
      <c r="AA4" s="500" t="s">
        <v>398</v>
      </c>
      <c r="AB4" s="501"/>
      <c r="AC4" s="501"/>
      <c r="AD4" s="501"/>
      <c r="AE4" s="502"/>
    </row>
    <row r="5" spans="1:31" s="9" customFormat="1" ht="15" thickBot="1" x14ac:dyDescent="0.25">
      <c r="A5" s="373" t="s">
        <v>52</v>
      </c>
      <c r="B5" s="374" t="s">
        <v>53</v>
      </c>
      <c r="C5" s="375" t="s">
        <v>54</v>
      </c>
      <c r="D5" s="48"/>
      <c r="E5" s="48"/>
      <c r="F5" s="499"/>
      <c r="G5" s="149" t="s">
        <v>52</v>
      </c>
      <c r="H5" s="34" t="s">
        <v>53</v>
      </c>
      <c r="I5" s="376" t="s">
        <v>56</v>
      </c>
      <c r="J5" s="374" t="s">
        <v>57</v>
      </c>
      <c r="K5" s="377" t="s">
        <v>58</v>
      </c>
      <c r="L5" s="149" t="s">
        <v>52</v>
      </c>
      <c r="M5" s="34" t="s">
        <v>53</v>
      </c>
      <c r="N5" s="376" t="s">
        <v>56</v>
      </c>
      <c r="O5" s="374" t="s">
        <v>57</v>
      </c>
      <c r="P5" s="377" t="s">
        <v>58</v>
      </c>
      <c r="Q5" s="149" t="s">
        <v>52</v>
      </c>
      <c r="R5" s="34" t="s">
        <v>53</v>
      </c>
      <c r="S5" s="34" t="s">
        <v>56</v>
      </c>
      <c r="T5" s="374" t="s">
        <v>57</v>
      </c>
      <c r="U5" s="377" t="s">
        <v>58</v>
      </c>
      <c r="V5" s="149" t="s">
        <v>52</v>
      </c>
      <c r="W5" s="34" t="s">
        <v>53</v>
      </c>
      <c r="X5" s="34" t="s">
        <v>56</v>
      </c>
      <c r="Y5" s="374" t="s">
        <v>57</v>
      </c>
      <c r="Z5" s="377" t="s">
        <v>58</v>
      </c>
      <c r="AA5" s="149" t="s">
        <v>52</v>
      </c>
      <c r="AB5" s="34" t="s">
        <v>53</v>
      </c>
      <c r="AC5" s="34" t="s">
        <v>56</v>
      </c>
      <c r="AD5" s="374" t="s">
        <v>57</v>
      </c>
      <c r="AE5" s="377" t="s">
        <v>58</v>
      </c>
    </row>
    <row r="6" spans="1:31" s="388" customFormat="1" ht="15" x14ac:dyDescent="0.25">
      <c r="A6" s="378"/>
      <c r="B6" s="379"/>
      <c r="C6" s="380"/>
      <c r="D6" s="381" t="s">
        <v>29</v>
      </c>
      <c r="E6" s="382" t="s">
        <v>1069</v>
      </c>
      <c r="F6" s="383"/>
      <c r="G6" s="384"/>
      <c r="H6" s="385"/>
      <c r="I6" s="386"/>
      <c r="J6" s="385"/>
      <c r="K6" s="387"/>
      <c r="L6" s="384"/>
      <c r="M6" s="385"/>
      <c r="N6" s="386"/>
      <c r="O6" s="385"/>
      <c r="P6" s="387"/>
      <c r="Q6" s="384"/>
      <c r="R6" s="385"/>
      <c r="S6" s="206"/>
      <c r="T6" s="385"/>
      <c r="U6" s="387"/>
      <c r="V6" s="384"/>
      <c r="W6" s="385"/>
      <c r="X6" s="206"/>
      <c r="Y6" s="385"/>
      <c r="Z6" s="387"/>
      <c r="AA6" s="384"/>
      <c r="AB6" s="385"/>
      <c r="AC6" s="206"/>
      <c r="AD6" s="385"/>
      <c r="AE6" s="387"/>
    </row>
    <row r="7" spans="1:31" ht="15.6" customHeight="1" x14ac:dyDescent="0.25">
      <c r="A7" s="59">
        <f>SUMIF($I$5:$IW$5,"QTY*Equipment",$I7:$IW7)</f>
        <v>0</v>
      </c>
      <c r="B7" s="60">
        <f>SUMIF($I$5:$IW$5,"QTY*Install",$I7:$IW7)</f>
        <v>0</v>
      </c>
      <c r="C7" s="61"/>
      <c r="D7" s="50" t="s">
        <v>399</v>
      </c>
      <c r="E7" s="200" t="s">
        <v>185</v>
      </c>
      <c r="F7" s="235"/>
      <c r="G7" s="368"/>
      <c r="H7" s="277"/>
      <c r="I7" s="125"/>
      <c r="J7" s="192">
        <f>G7*I7</f>
        <v>0</v>
      </c>
      <c r="K7" s="60">
        <f>H7*I7</f>
        <v>0</v>
      </c>
      <c r="L7" s="368"/>
      <c r="M7" s="277"/>
      <c r="N7" s="125"/>
      <c r="O7" s="192">
        <f>L7*N7</f>
        <v>0</v>
      </c>
      <c r="P7" s="60">
        <f>M7*N7</f>
        <v>0</v>
      </c>
      <c r="Q7" s="368"/>
      <c r="R7" s="277"/>
      <c r="S7" s="65"/>
      <c r="T7" s="192">
        <f>Q7*S7</f>
        <v>0</v>
      </c>
      <c r="U7" s="60">
        <f>R7*S7</f>
        <v>0</v>
      </c>
      <c r="V7" s="368"/>
      <c r="W7" s="277"/>
      <c r="X7" s="65"/>
      <c r="Y7" s="192">
        <f>V7*X7</f>
        <v>0</v>
      </c>
      <c r="Z7" s="60">
        <f>W7*X7</f>
        <v>0</v>
      </c>
      <c r="AA7" s="368"/>
      <c r="AB7" s="277"/>
      <c r="AC7" s="65"/>
      <c r="AD7" s="192">
        <f>AA7*AC7</f>
        <v>0</v>
      </c>
      <c r="AE7" s="60">
        <f>AB7*AC7</f>
        <v>0</v>
      </c>
    </row>
    <row r="8" spans="1:31" ht="15.6" customHeight="1" x14ac:dyDescent="0.25">
      <c r="A8" s="86"/>
      <c r="B8" s="69"/>
      <c r="C8" s="58"/>
      <c r="D8" s="50" t="s">
        <v>400</v>
      </c>
      <c r="E8" s="124" t="s">
        <v>401</v>
      </c>
      <c r="F8" s="236"/>
      <c r="G8" s="254"/>
      <c r="H8" s="370"/>
      <c r="I8" s="127"/>
      <c r="J8" s="70"/>
      <c r="K8" s="71"/>
      <c r="L8" s="254"/>
      <c r="M8" s="370"/>
      <c r="N8" s="127"/>
      <c r="O8" s="70"/>
      <c r="P8" s="71"/>
      <c r="Q8" s="254"/>
      <c r="R8" s="370"/>
      <c r="S8" s="53"/>
      <c r="T8" s="70"/>
      <c r="U8" s="71"/>
      <c r="V8" s="254"/>
      <c r="W8" s="370"/>
      <c r="X8" s="53"/>
      <c r="Y8" s="70"/>
      <c r="Z8" s="71"/>
      <c r="AA8" s="254"/>
      <c r="AB8" s="370"/>
      <c r="AC8" s="53"/>
      <c r="AD8" s="70"/>
      <c r="AE8" s="71"/>
    </row>
    <row r="9" spans="1:31" ht="15.6" customHeight="1" x14ac:dyDescent="0.2">
      <c r="A9" s="59">
        <f t="shared" ref="A9:A13" si="0">SUMIF($I$5:$IW$5,"QTY*Equipment",$I9:$IW9)</f>
        <v>0</v>
      </c>
      <c r="B9" s="60">
        <f t="shared" ref="B9:B13" si="1">SUMIF($I$5:$IW$5,"QTY*Install",$I9:$IW9)</f>
        <v>0</v>
      </c>
      <c r="C9" s="61"/>
      <c r="D9" s="62" t="s">
        <v>402</v>
      </c>
      <c r="E9" s="203" t="s">
        <v>403</v>
      </c>
      <c r="F9" s="235"/>
      <c r="G9" s="368"/>
      <c r="H9" s="371"/>
      <c r="I9" s="193">
        <v>13</v>
      </c>
      <c r="J9" s="192">
        <f>G9*I9</f>
        <v>0</v>
      </c>
      <c r="K9" s="60">
        <f>H9*I9</f>
        <v>0</v>
      </c>
      <c r="L9" s="368"/>
      <c r="M9" s="371"/>
      <c r="N9" s="193">
        <v>3</v>
      </c>
      <c r="O9" s="192">
        <f>L9*N9</f>
        <v>0</v>
      </c>
      <c r="P9" s="60">
        <f>M9*N9</f>
        <v>0</v>
      </c>
      <c r="Q9" s="368"/>
      <c r="R9" s="371"/>
      <c r="S9" s="193">
        <v>3</v>
      </c>
      <c r="T9" s="192">
        <f>Q9*S9</f>
        <v>0</v>
      </c>
      <c r="U9" s="60">
        <f>R9*S9</f>
        <v>0</v>
      </c>
      <c r="V9" s="368"/>
      <c r="W9" s="371"/>
      <c r="X9" s="193"/>
      <c r="Y9" s="192">
        <f>V9*X9</f>
        <v>0</v>
      </c>
      <c r="Z9" s="60">
        <f>W9*X9</f>
        <v>0</v>
      </c>
      <c r="AA9" s="368"/>
      <c r="AB9" s="371"/>
      <c r="AC9" s="193"/>
      <c r="AD9" s="192">
        <f>AA9*AC9</f>
        <v>0</v>
      </c>
      <c r="AE9" s="60">
        <f>AB9*AC9</f>
        <v>0</v>
      </c>
    </row>
    <row r="10" spans="1:31" ht="15.6" customHeight="1" x14ac:dyDescent="0.2">
      <c r="A10" s="59">
        <f t="shared" si="0"/>
        <v>0</v>
      </c>
      <c r="B10" s="60">
        <f t="shared" si="1"/>
        <v>0</v>
      </c>
      <c r="C10" s="61"/>
      <c r="D10" s="62" t="s">
        <v>404</v>
      </c>
      <c r="E10" s="203" t="s">
        <v>1161</v>
      </c>
      <c r="F10" s="235"/>
      <c r="G10" s="368"/>
      <c r="H10" s="371"/>
      <c r="I10" s="125"/>
      <c r="J10" s="192">
        <f t="shared" ref="J10:J13" si="2">G10*I10</f>
        <v>0</v>
      </c>
      <c r="K10" s="60">
        <f t="shared" ref="K10:K13" si="3">H10*I10</f>
        <v>0</v>
      </c>
      <c r="L10" s="368"/>
      <c r="M10" s="371"/>
      <c r="N10" s="125"/>
      <c r="O10" s="192">
        <f t="shared" ref="O10:O13" si="4">L10*N10</f>
        <v>0</v>
      </c>
      <c r="P10" s="60">
        <f t="shared" ref="P10:P13" si="5">M10*N10</f>
        <v>0</v>
      </c>
      <c r="Q10" s="368"/>
      <c r="R10" s="371"/>
      <c r="S10" s="125"/>
      <c r="T10" s="192">
        <f t="shared" ref="T10:T13" si="6">Q10*S10</f>
        <v>0</v>
      </c>
      <c r="U10" s="60">
        <f t="shared" ref="U10:U13" si="7">R10*S10</f>
        <v>0</v>
      </c>
      <c r="V10" s="368"/>
      <c r="W10" s="371"/>
      <c r="X10" s="193"/>
      <c r="Y10" s="192">
        <f t="shared" ref="Y10:Y13" si="8">V10*X10</f>
        <v>0</v>
      </c>
      <c r="Z10" s="60">
        <f t="shared" ref="Z10:Z13" si="9">W10*X10</f>
        <v>0</v>
      </c>
      <c r="AA10" s="368"/>
      <c r="AB10" s="371"/>
      <c r="AC10" s="193"/>
      <c r="AD10" s="192">
        <f t="shared" ref="AD10:AD13" si="10">AA10*AC10</f>
        <v>0</v>
      </c>
      <c r="AE10" s="60">
        <f t="shared" ref="AE10:AE13" si="11">AB10*AC10</f>
        <v>0</v>
      </c>
    </row>
    <row r="11" spans="1:31" ht="15.6" customHeight="1" x14ac:dyDescent="0.2">
      <c r="A11" s="59">
        <f t="shared" si="0"/>
        <v>0</v>
      </c>
      <c r="B11" s="60">
        <f t="shared" si="1"/>
        <v>0</v>
      </c>
      <c r="C11" s="61"/>
      <c r="D11" s="62" t="s">
        <v>405</v>
      </c>
      <c r="E11" s="203" t="s">
        <v>1162</v>
      </c>
      <c r="F11" s="235"/>
      <c r="G11" s="368"/>
      <c r="H11" s="277"/>
      <c r="I11" s="125"/>
      <c r="J11" s="192">
        <f t="shared" si="2"/>
        <v>0</v>
      </c>
      <c r="K11" s="60">
        <f t="shared" si="3"/>
        <v>0</v>
      </c>
      <c r="L11" s="368"/>
      <c r="M11" s="277"/>
      <c r="N11" s="125"/>
      <c r="O11" s="192">
        <f t="shared" si="4"/>
        <v>0</v>
      </c>
      <c r="P11" s="60">
        <f t="shared" si="5"/>
        <v>0</v>
      </c>
      <c r="Q11" s="368"/>
      <c r="R11" s="277"/>
      <c r="S11" s="65"/>
      <c r="T11" s="192">
        <f t="shared" si="6"/>
        <v>0</v>
      </c>
      <c r="U11" s="60">
        <f t="shared" si="7"/>
        <v>0</v>
      </c>
      <c r="V11" s="368"/>
      <c r="W11" s="277"/>
      <c r="X11" s="65"/>
      <c r="Y11" s="192">
        <f t="shared" si="8"/>
        <v>0</v>
      </c>
      <c r="Z11" s="60">
        <f t="shared" si="9"/>
        <v>0</v>
      </c>
      <c r="AA11" s="368"/>
      <c r="AB11" s="277"/>
      <c r="AC11" s="65"/>
      <c r="AD11" s="192">
        <f t="shared" si="10"/>
        <v>0</v>
      </c>
      <c r="AE11" s="60">
        <f t="shared" si="11"/>
        <v>0</v>
      </c>
    </row>
    <row r="12" spans="1:31" ht="15.6" customHeight="1" x14ac:dyDescent="0.2">
      <c r="A12" s="59">
        <f t="shared" si="0"/>
        <v>0</v>
      </c>
      <c r="B12" s="60">
        <f t="shared" si="1"/>
        <v>0</v>
      </c>
      <c r="C12" s="61"/>
      <c r="D12" s="62" t="s">
        <v>406</v>
      </c>
      <c r="E12" s="146"/>
      <c r="F12" s="235"/>
      <c r="G12" s="368"/>
      <c r="H12" s="277"/>
      <c r="I12" s="125"/>
      <c r="J12" s="192">
        <f t="shared" si="2"/>
        <v>0</v>
      </c>
      <c r="K12" s="60">
        <f t="shared" si="3"/>
        <v>0</v>
      </c>
      <c r="L12" s="368"/>
      <c r="M12" s="277"/>
      <c r="N12" s="125"/>
      <c r="O12" s="192">
        <f t="shared" si="4"/>
        <v>0</v>
      </c>
      <c r="P12" s="60">
        <f t="shared" si="5"/>
        <v>0</v>
      </c>
      <c r="Q12" s="368"/>
      <c r="R12" s="277"/>
      <c r="S12" s="65"/>
      <c r="T12" s="192">
        <f t="shared" si="6"/>
        <v>0</v>
      </c>
      <c r="U12" s="60">
        <f t="shared" si="7"/>
        <v>0</v>
      </c>
      <c r="V12" s="368"/>
      <c r="W12" s="277"/>
      <c r="X12" s="65"/>
      <c r="Y12" s="192">
        <f t="shared" si="8"/>
        <v>0</v>
      </c>
      <c r="Z12" s="60">
        <f t="shared" si="9"/>
        <v>0</v>
      </c>
      <c r="AA12" s="368"/>
      <c r="AB12" s="277"/>
      <c r="AC12" s="65"/>
      <c r="AD12" s="192">
        <f t="shared" si="10"/>
        <v>0</v>
      </c>
      <c r="AE12" s="60">
        <f t="shared" si="11"/>
        <v>0</v>
      </c>
    </row>
    <row r="13" spans="1:31" ht="15.6" customHeight="1" x14ac:dyDescent="0.2">
      <c r="A13" s="59">
        <f t="shared" si="0"/>
        <v>0</v>
      </c>
      <c r="B13" s="60">
        <f t="shared" si="1"/>
        <v>0</v>
      </c>
      <c r="C13" s="61"/>
      <c r="D13" s="62" t="s">
        <v>407</v>
      </c>
      <c r="E13" s="146"/>
      <c r="F13" s="235"/>
      <c r="G13" s="368"/>
      <c r="H13" s="277"/>
      <c r="I13" s="125"/>
      <c r="J13" s="192">
        <f t="shared" si="2"/>
        <v>0</v>
      </c>
      <c r="K13" s="60">
        <f t="shared" si="3"/>
        <v>0</v>
      </c>
      <c r="L13" s="368"/>
      <c r="M13" s="277"/>
      <c r="N13" s="125"/>
      <c r="O13" s="192">
        <f t="shared" si="4"/>
        <v>0</v>
      </c>
      <c r="P13" s="60">
        <f t="shared" si="5"/>
        <v>0</v>
      </c>
      <c r="Q13" s="368"/>
      <c r="R13" s="277"/>
      <c r="S13" s="65"/>
      <c r="T13" s="192">
        <f t="shared" si="6"/>
        <v>0</v>
      </c>
      <c r="U13" s="60">
        <f t="shared" si="7"/>
        <v>0</v>
      </c>
      <c r="V13" s="368"/>
      <c r="W13" s="277"/>
      <c r="X13" s="65"/>
      <c r="Y13" s="192">
        <f t="shared" si="8"/>
        <v>0</v>
      </c>
      <c r="Z13" s="60">
        <f t="shared" si="9"/>
        <v>0</v>
      </c>
      <c r="AA13" s="368"/>
      <c r="AB13" s="277"/>
      <c r="AC13" s="65"/>
      <c r="AD13" s="192">
        <f t="shared" si="10"/>
        <v>0</v>
      </c>
      <c r="AE13" s="60">
        <f t="shared" si="11"/>
        <v>0</v>
      </c>
    </row>
    <row r="14" spans="1:31" ht="15.6" customHeight="1" x14ac:dyDescent="0.25">
      <c r="A14" s="86"/>
      <c r="B14" s="69"/>
      <c r="C14" s="58"/>
      <c r="D14" s="50" t="s">
        <v>408</v>
      </c>
      <c r="E14" s="124" t="s">
        <v>409</v>
      </c>
      <c r="F14" s="236"/>
      <c r="G14" s="254"/>
      <c r="H14" s="370"/>
      <c r="I14" s="127"/>
      <c r="J14" s="70"/>
      <c r="K14" s="71"/>
      <c r="L14" s="254"/>
      <c r="M14" s="370"/>
      <c r="N14" s="127"/>
      <c r="O14" s="70"/>
      <c r="P14" s="71"/>
      <c r="Q14" s="254"/>
      <c r="R14" s="370"/>
      <c r="S14" s="53"/>
      <c r="T14" s="70"/>
      <c r="U14" s="71"/>
      <c r="V14" s="254"/>
      <c r="W14" s="370"/>
      <c r="X14" s="53"/>
      <c r="Y14" s="70"/>
      <c r="Z14" s="71"/>
      <c r="AA14" s="254"/>
      <c r="AB14" s="370"/>
      <c r="AC14" s="53"/>
      <c r="AD14" s="70"/>
      <c r="AE14" s="71"/>
    </row>
    <row r="15" spans="1:31" ht="15.6" customHeight="1" x14ac:dyDescent="0.2">
      <c r="A15" s="59">
        <f t="shared" ref="A15:A22" si="12">SUMIF($I$5:$IW$5,"QTY*Equipment",$I15:$IW15)</f>
        <v>0</v>
      </c>
      <c r="B15" s="60">
        <f t="shared" ref="B15:B22" si="13">SUMIF($I$5:$IW$5,"QTY*Install",$I15:$IW15)</f>
        <v>0</v>
      </c>
      <c r="C15" s="61"/>
      <c r="D15" s="62" t="s">
        <v>410</v>
      </c>
      <c r="E15" s="203" t="s">
        <v>1068</v>
      </c>
      <c r="F15" s="235"/>
      <c r="G15" s="368"/>
      <c r="H15" s="277"/>
      <c r="I15" s="193">
        <v>13</v>
      </c>
      <c r="J15" s="192">
        <f t="shared" ref="J15:J22" si="14">G15*I15</f>
        <v>0</v>
      </c>
      <c r="K15" s="60">
        <f t="shared" ref="K15:K22" si="15">H15*I15</f>
        <v>0</v>
      </c>
      <c r="L15" s="368"/>
      <c r="M15" s="277"/>
      <c r="N15" s="193">
        <v>3</v>
      </c>
      <c r="O15" s="192">
        <f t="shared" ref="O15:O22" si="16">L15*N15</f>
        <v>0</v>
      </c>
      <c r="P15" s="60">
        <f t="shared" ref="P15:P22" si="17">M15*N15</f>
        <v>0</v>
      </c>
      <c r="Q15" s="368"/>
      <c r="R15" s="277"/>
      <c r="S15" s="193">
        <v>3</v>
      </c>
      <c r="T15" s="192">
        <f t="shared" ref="T15:T22" si="18">Q15*S15</f>
        <v>0</v>
      </c>
      <c r="U15" s="60">
        <f t="shared" ref="U15:U22" si="19">R15*S15</f>
        <v>0</v>
      </c>
      <c r="V15" s="368"/>
      <c r="W15" s="277"/>
      <c r="X15" s="193"/>
      <c r="Y15" s="192">
        <f t="shared" ref="Y15:Y22" si="20">V15*X15</f>
        <v>0</v>
      </c>
      <c r="Z15" s="60">
        <f t="shared" ref="Z15:Z22" si="21">W15*X15</f>
        <v>0</v>
      </c>
      <c r="AA15" s="368"/>
      <c r="AB15" s="277"/>
      <c r="AC15" s="193"/>
      <c r="AD15" s="192">
        <f t="shared" ref="AD15:AD22" si="22">AA15*AC15</f>
        <v>0</v>
      </c>
      <c r="AE15" s="60">
        <f t="shared" ref="AE15:AE22" si="23">AB15*AC15</f>
        <v>0</v>
      </c>
    </row>
    <row r="16" spans="1:31" ht="15.6" customHeight="1" x14ac:dyDescent="0.2">
      <c r="A16" s="59">
        <f t="shared" si="12"/>
        <v>0</v>
      </c>
      <c r="B16" s="60">
        <f t="shared" si="13"/>
        <v>0</v>
      </c>
      <c r="C16" s="61"/>
      <c r="D16" s="62" t="s">
        <v>411</v>
      </c>
      <c r="E16" s="203" t="s">
        <v>412</v>
      </c>
      <c r="F16" s="235"/>
      <c r="G16" s="368"/>
      <c r="H16" s="277"/>
      <c r="I16" s="193">
        <v>13</v>
      </c>
      <c r="J16" s="192">
        <f t="shared" si="14"/>
        <v>0</v>
      </c>
      <c r="K16" s="60">
        <f t="shared" si="15"/>
        <v>0</v>
      </c>
      <c r="L16" s="368"/>
      <c r="M16" s="277"/>
      <c r="N16" s="193">
        <v>3</v>
      </c>
      <c r="O16" s="192">
        <f t="shared" si="16"/>
        <v>0</v>
      </c>
      <c r="P16" s="60">
        <f t="shared" si="17"/>
        <v>0</v>
      </c>
      <c r="Q16" s="368"/>
      <c r="R16" s="277"/>
      <c r="S16" s="193">
        <v>3</v>
      </c>
      <c r="T16" s="192">
        <f t="shared" si="18"/>
        <v>0</v>
      </c>
      <c r="U16" s="60">
        <f t="shared" si="19"/>
        <v>0</v>
      </c>
      <c r="V16" s="368"/>
      <c r="W16" s="277"/>
      <c r="X16" s="193"/>
      <c r="Y16" s="192">
        <f t="shared" si="20"/>
        <v>0</v>
      </c>
      <c r="Z16" s="60">
        <f t="shared" si="21"/>
        <v>0</v>
      </c>
      <c r="AA16" s="368"/>
      <c r="AB16" s="277"/>
      <c r="AC16" s="193"/>
      <c r="AD16" s="192">
        <f t="shared" si="22"/>
        <v>0</v>
      </c>
      <c r="AE16" s="60">
        <f t="shared" si="23"/>
        <v>0</v>
      </c>
    </row>
    <row r="17" spans="1:31" ht="15.6" customHeight="1" x14ac:dyDescent="0.2">
      <c r="A17" s="59">
        <f t="shared" si="12"/>
        <v>0</v>
      </c>
      <c r="B17" s="60">
        <f t="shared" si="13"/>
        <v>0</v>
      </c>
      <c r="C17" s="61"/>
      <c r="D17" s="62" t="s">
        <v>413</v>
      </c>
      <c r="E17" s="203" t="s">
        <v>414</v>
      </c>
      <c r="F17" s="235"/>
      <c r="G17" s="368"/>
      <c r="H17" s="277"/>
      <c r="I17" s="193">
        <v>65</v>
      </c>
      <c r="J17" s="192">
        <f t="shared" si="14"/>
        <v>0</v>
      </c>
      <c r="K17" s="60">
        <f t="shared" si="15"/>
        <v>0</v>
      </c>
      <c r="L17" s="368"/>
      <c r="M17" s="277"/>
      <c r="N17" s="193">
        <v>15</v>
      </c>
      <c r="O17" s="192">
        <f t="shared" si="16"/>
        <v>0</v>
      </c>
      <c r="P17" s="60">
        <f t="shared" si="17"/>
        <v>0</v>
      </c>
      <c r="Q17" s="368"/>
      <c r="R17" s="277"/>
      <c r="S17" s="193">
        <v>15</v>
      </c>
      <c r="T17" s="192">
        <f t="shared" si="18"/>
        <v>0</v>
      </c>
      <c r="U17" s="60">
        <f t="shared" si="19"/>
        <v>0</v>
      </c>
      <c r="V17" s="368"/>
      <c r="W17" s="277"/>
      <c r="X17" s="193"/>
      <c r="Y17" s="192">
        <f t="shared" si="20"/>
        <v>0</v>
      </c>
      <c r="Z17" s="60">
        <f t="shared" si="21"/>
        <v>0</v>
      </c>
      <c r="AA17" s="368"/>
      <c r="AB17" s="277"/>
      <c r="AC17" s="193"/>
      <c r="AD17" s="192">
        <f t="shared" si="22"/>
        <v>0</v>
      </c>
      <c r="AE17" s="60">
        <f t="shared" si="23"/>
        <v>0</v>
      </c>
    </row>
    <row r="18" spans="1:31" ht="15.6" customHeight="1" x14ac:dyDescent="0.2">
      <c r="A18" s="59">
        <f t="shared" si="12"/>
        <v>0</v>
      </c>
      <c r="B18" s="60">
        <f t="shared" si="13"/>
        <v>0</v>
      </c>
      <c r="C18" s="61"/>
      <c r="D18" s="62" t="s">
        <v>415</v>
      </c>
      <c r="E18" s="203" t="s">
        <v>1067</v>
      </c>
      <c r="F18" s="235"/>
      <c r="G18" s="368"/>
      <c r="H18" s="277"/>
      <c r="I18" s="193">
        <v>13</v>
      </c>
      <c r="J18" s="192">
        <f t="shared" si="14"/>
        <v>0</v>
      </c>
      <c r="K18" s="60">
        <f t="shared" si="15"/>
        <v>0</v>
      </c>
      <c r="L18" s="368"/>
      <c r="M18" s="277"/>
      <c r="N18" s="193">
        <v>3</v>
      </c>
      <c r="O18" s="192">
        <f t="shared" si="16"/>
        <v>0</v>
      </c>
      <c r="P18" s="60">
        <f t="shared" si="17"/>
        <v>0</v>
      </c>
      <c r="Q18" s="368"/>
      <c r="R18" s="277"/>
      <c r="S18" s="193">
        <v>3</v>
      </c>
      <c r="T18" s="192">
        <f t="shared" si="18"/>
        <v>0</v>
      </c>
      <c r="U18" s="60">
        <f t="shared" si="19"/>
        <v>0</v>
      </c>
      <c r="V18" s="368"/>
      <c r="W18" s="277"/>
      <c r="X18" s="193"/>
      <c r="Y18" s="192">
        <f t="shared" si="20"/>
        <v>0</v>
      </c>
      <c r="Z18" s="60">
        <f t="shared" si="21"/>
        <v>0</v>
      </c>
      <c r="AA18" s="368"/>
      <c r="AB18" s="277"/>
      <c r="AC18" s="193"/>
      <c r="AD18" s="192">
        <f t="shared" si="22"/>
        <v>0</v>
      </c>
      <c r="AE18" s="60">
        <f t="shared" si="23"/>
        <v>0</v>
      </c>
    </row>
    <row r="19" spans="1:31" ht="15.6" customHeight="1" x14ac:dyDescent="0.2">
      <c r="A19" s="59">
        <f t="shared" si="12"/>
        <v>0</v>
      </c>
      <c r="B19" s="60">
        <f t="shared" si="13"/>
        <v>0</v>
      </c>
      <c r="C19" s="61"/>
      <c r="D19" s="62" t="s">
        <v>416</v>
      </c>
      <c r="E19" s="203" t="s">
        <v>418</v>
      </c>
      <c r="F19" s="235"/>
      <c r="G19" s="368"/>
      <c r="H19" s="277"/>
      <c r="I19" s="193">
        <v>13</v>
      </c>
      <c r="J19" s="192">
        <f t="shared" si="14"/>
        <v>0</v>
      </c>
      <c r="K19" s="60">
        <f t="shared" si="15"/>
        <v>0</v>
      </c>
      <c r="L19" s="368"/>
      <c r="M19" s="277"/>
      <c r="N19" s="193">
        <v>3</v>
      </c>
      <c r="O19" s="192">
        <f t="shared" si="16"/>
        <v>0</v>
      </c>
      <c r="P19" s="60">
        <f t="shared" si="17"/>
        <v>0</v>
      </c>
      <c r="Q19" s="368"/>
      <c r="R19" s="277"/>
      <c r="S19" s="193">
        <v>3</v>
      </c>
      <c r="T19" s="192">
        <f t="shared" si="18"/>
        <v>0</v>
      </c>
      <c r="U19" s="60">
        <f t="shared" si="19"/>
        <v>0</v>
      </c>
      <c r="V19" s="368"/>
      <c r="W19" s="277"/>
      <c r="X19" s="193"/>
      <c r="Y19" s="192">
        <f t="shared" si="20"/>
        <v>0</v>
      </c>
      <c r="Z19" s="60">
        <f t="shared" si="21"/>
        <v>0</v>
      </c>
      <c r="AA19" s="368"/>
      <c r="AB19" s="277"/>
      <c r="AC19" s="193"/>
      <c r="AD19" s="192">
        <f t="shared" si="22"/>
        <v>0</v>
      </c>
      <c r="AE19" s="60">
        <f t="shared" si="23"/>
        <v>0</v>
      </c>
    </row>
    <row r="20" spans="1:31" ht="15.6" customHeight="1" x14ac:dyDescent="0.2">
      <c r="A20" s="59">
        <f t="shared" si="12"/>
        <v>0</v>
      </c>
      <c r="B20" s="60">
        <f t="shared" si="13"/>
        <v>0</v>
      </c>
      <c r="C20" s="61"/>
      <c r="D20" s="62" t="s">
        <v>417</v>
      </c>
      <c r="E20" s="146"/>
      <c r="F20" s="235"/>
      <c r="G20" s="368"/>
      <c r="H20" s="277"/>
      <c r="I20" s="125"/>
      <c r="J20" s="192">
        <f t="shared" si="14"/>
        <v>0</v>
      </c>
      <c r="K20" s="60">
        <f t="shared" si="15"/>
        <v>0</v>
      </c>
      <c r="L20" s="368"/>
      <c r="M20" s="277"/>
      <c r="N20" s="125"/>
      <c r="O20" s="192">
        <f t="shared" si="16"/>
        <v>0</v>
      </c>
      <c r="P20" s="60">
        <f t="shared" si="17"/>
        <v>0</v>
      </c>
      <c r="Q20" s="368"/>
      <c r="R20" s="277"/>
      <c r="S20" s="65"/>
      <c r="T20" s="192">
        <f t="shared" si="18"/>
        <v>0</v>
      </c>
      <c r="U20" s="60">
        <f t="shared" si="19"/>
        <v>0</v>
      </c>
      <c r="V20" s="368"/>
      <c r="W20" s="277"/>
      <c r="X20" s="65"/>
      <c r="Y20" s="192">
        <f t="shared" si="20"/>
        <v>0</v>
      </c>
      <c r="Z20" s="60">
        <f t="shared" si="21"/>
        <v>0</v>
      </c>
      <c r="AA20" s="368"/>
      <c r="AB20" s="277"/>
      <c r="AC20" s="65"/>
      <c r="AD20" s="192">
        <f t="shared" si="22"/>
        <v>0</v>
      </c>
      <c r="AE20" s="60">
        <f t="shared" si="23"/>
        <v>0</v>
      </c>
    </row>
    <row r="21" spans="1:31" ht="15.6" customHeight="1" x14ac:dyDescent="0.2">
      <c r="A21" s="59">
        <f t="shared" si="12"/>
        <v>0</v>
      </c>
      <c r="B21" s="60">
        <f t="shared" si="13"/>
        <v>0</v>
      </c>
      <c r="C21" s="61"/>
      <c r="D21" s="62" t="s">
        <v>419</v>
      </c>
      <c r="E21" s="146"/>
      <c r="F21" s="235"/>
      <c r="G21" s="368"/>
      <c r="H21" s="277"/>
      <c r="I21" s="125"/>
      <c r="J21" s="192">
        <f t="shared" si="14"/>
        <v>0</v>
      </c>
      <c r="K21" s="60">
        <f t="shared" si="15"/>
        <v>0</v>
      </c>
      <c r="L21" s="368"/>
      <c r="M21" s="277"/>
      <c r="N21" s="125"/>
      <c r="O21" s="192">
        <f t="shared" si="16"/>
        <v>0</v>
      </c>
      <c r="P21" s="60">
        <f t="shared" si="17"/>
        <v>0</v>
      </c>
      <c r="Q21" s="368"/>
      <c r="R21" s="277"/>
      <c r="S21" s="65"/>
      <c r="T21" s="192">
        <f t="shared" si="18"/>
        <v>0</v>
      </c>
      <c r="U21" s="60">
        <f t="shared" si="19"/>
        <v>0</v>
      </c>
      <c r="V21" s="368"/>
      <c r="W21" s="277"/>
      <c r="X21" s="65"/>
      <c r="Y21" s="192">
        <f t="shared" si="20"/>
        <v>0</v>
      </c>
      <c r="Z21" s="60">
        <f t="shared" si="21"/>
        <v>0</v>
      </c>
      <c r="AA21" s="368"/>
      <c r="AB21" s="277"/>
      <c r="AC21" s="65"/>
      <c r="AD21" s="192">
        <f t="shared" si="22"/>
        <v>0</v>
      </c>
      <c r="AE21" s="60">
        <f t="shared" si="23"/>
        <v>0</v>
      </c>
    </row>
    <row r="22" spans="1:31" ht="15.6" customHeight="1" x14ac:dyDescent="0.2">
      <c r="A22" s="59">
        <f t="shared" si="12"/>
        <v>0</v>
      </c>
      <c r="B22" s="60">
        <f t="shared" si="13"/>
        <v>0</v>
      </c>
      <c r="C22" s="61"/>
      <c r="D22" s="62" t="s">
        <v>420</v>
      </c>
      <c r="E22" s="146"/>
      <c r="F22" s="235"/>
      <c r="G22" s="368"/>
      <c r="H22" s="277"/>
      <c r="I22" s="125"/>
      <c r="J22" s="192">
        <f t="shared" si="14"/>
        <v>0</v>
      </c>
      <c r="K22" s="60">
        <f t="shared" si="15"/>
        <v>0</v>
      </c>
      <c r="L22" s="368"/>
      <c r="M22" s="277"/>
      <c r="N22" s="125"/>
      <c r="O22" s="192">
        <f t="shared" si="16"/>
        <v>0</v>
      </c>
      <c r="P22" s="60">
        <f t="shared" si="17"/>
        <v>0</v>
      </c>
      <c r="Q22" s="368"/>
      <c r="R22" s="277"/>
      <c r="S22" s="65"/>
      <c r="T22" s="192">
        <f t="shared" si="18"/>
        <v>0</v>
      </c>
      <c r="U22" s="60">
        <f t="shared" si="19"/>
        <v>0</v>
      </c>
      <c r="V22" s="368"/>
      <c r="W22" s="277"/>
      <c r="X22" s="65"/>
      <c r="Y22" s="192">
        <f t="shared" si="20"/>
        <v>0</v>
      </c>
      <c r="Z22" s="60">
        <f t="shared" si="21"/>
        <v>0</v>
      </c>
      <c r="AA22" s="368"/>
      <c r="AB22" s="277"/>
      <c r="AC22" s="65"/>
      <c r="AD22" s="192">
        <f t="shared" si="22"/>
        <v>0</v>
      </c>
      <c r="AE22" s="60">
        <f t="shared" si="23"/>
        <v>0</v>
      </c>
    </row>
    <row r="23" spans="1:31" ht="15.6" customHeight="1" x14ac:dyDescent="0.25">
      <c r="A23" s="86"/>
      <c r="B23" s="69"/>
      <c r="C23" s="58"/>
      <c r="D23" s="50" t="s">
        <v>421</v>
      </c>
      <c r="E23" s="124" t="s">
        <v>1074</v>
      </c>
      <c r="F23" s="236"/>
      <c r="G23" s="254"/>
      <c r="H23" s="370"/>
      <c r="I23" s="127"/>
      <c r="J23" s="70"/>
      <c r="K23" s="71"/>
      <c r="L23" s="254"/>
      <c r="M23" s="370"/>
      <c r="N23" s="127"/>
      <c r="O23" s="70"/>
      <c r="P23" s="71"/>
      <c r="Q23" s="254"/>
      <c r="R23" s="370"/>
      <c r="S23" s="53"/>
      <c r="T23" s="70"/>
      <c r="U23" s="71"/>
      <c r="V23" s="254"/>
      <c r="W23" s="370"/>
      <c r="X23" s="53"/>
      <c r="Y23" s="70"/>
      <c r="Z23" s="71"/>
      <c r="AA23" s="254"/>
      <c r="AB23" s="370"/>
      <c r="AC23" s="53"/>
      <c r="AD23" s="70"/>
      <c r="AE23" s="71"/>
    </row>
    <row r="24" spans="1:31" ht="15.6" customHeight="1" x14ac:dyDescent="0.2">
      <c r="A24" s="59">
        <f t="shared" ref="A24:A30" si="24">SUMIF($I$5:$IW$5,"QTY*Equipment",$I24:$IW24)</f>
        <v>0</v>
      </c>
      <c r="B24" s="60">
        <f t="shared" ref="B24:B30" si="25">SUMIF($I$5:$IW$5,"QTY*Install",$I24:$IW24)</f>
        <v>0</v>
      </c>
      <c r="C24" s="61"/>
      <c r="D24" s="62" t="s">
        <v>422</v>
      </c>
      <c r="E24" s="203" t="s">
        <v>423</v>
      </c>
      <c r="F24" s="235"/>
      <c r="G24" s="368"/>
      <c r="H24" s="277"/>
      <c r="I24" s="393">
        <v>13</v>
      </c>
      <c r="J24" s="192">
        <f t="shared" ref="J24:J30" si="26">G24*I24</f>
        <v>0</v>
      </c>
      <c r="K24" s="60">
        <f t="shared" ref="K24:K30" si="27">H24*I24</f>
        <v>0</v>
      </c>
      <c r="L24" s="368"/>
      <c r="M24" s="277"/>
      <c r="N24" s="342">
        <v>3</v>
      </c>
      <c r="O24" s="192">
        <f t="shared" ref="O24:O30" si="28">L24*N24</f>
        <v>0</v>
      </c>
      <c r="P24" s="394">
        <f t="shared" ref="P24:P30" si="29">M24*N24</f>
        <v>0</v>
      </c>
      <c r="Q24" s="368"/>
      <c r="R24" s="277"/>
      <c r="S24" s="342">
        <v>3</v>
      </c>
      <c r="T24" s="192">
        <f t="shared" ref="T24:T30" si="30">Q24*S24</f>
        <v>0</v>
      </c>
      <c r="U24" s="60">
        <f t="shared" ref="U24:U30" si="31">R24*S24</f>
        <v>0</v>
      </c>
      <c r="V24" s="368"/>
      <c r="W24" s="277"/>
      <c r="X24" s="342"/>
      <c r="Y24" s="192">
        <f t="shared" ref="Y24:Y30" si="32">V24*X24</f>
        <v>0</v>
      </c>
      <c r="Z24" s="60">
        <f t="shared" ref="Z24:Z30" si="33">W24*X24</f>
        <v>0</v>
      </c>
      <c r="AA24" s="368"/>
      <c r="AB24" s="277"/>
      <c r="AC24" s="342"/>
      <c r="AD24" s="192">
        <f t="shared" ref="AD24:AD30" si="34">AA24*AC24</f>
        <v>0</v>
      </c>
      <c r="AE24" s="60">
        <f t="shared" ref="AE24:AE30" si="35">AB24*AC24</f>
        <v>0</v>
      </c>
    </row>
    <row r="25" spans="1:31" ht="15.6" customHeight="1" x14ac:dyDescent="0.2">
      <c r="A25" s="59">
        <f t="shared" si="24"/>
        <v>0</v>
      </c>
      <c r="B25" s="60">
        <f t="shared" si="25"/>
        <v>0</v>
      </c>
      <c r="C25" s="61"/>
      <c r="D25" s="62" t="s">
        <v>424</v>
      </c>
      <c r="E25" s="203" t="s">
        <v>426</v>
      </c>
      <c r="F25" s="235"/>
      <c r="G25" s="368"/>
      <c r="H25" s="277"/>
      <c r="I25" s="393">
        <v>13</v>
      </c>
      <c r="J25" s="192">
        <f t="shared" si="26"/>
        <v>0</v>
      </c>
      <c r="K25" s="60">
        <f t="shared" si="27"/>
        <v>0</v>
      </c>
      <c r="L25" s="368"/>
      <c r="M25" s="277"/>
      <c r="N25" s="342">
        <v>3</v>
      </c>
      <c r="O25" s="192">
        <f t="shared" si="28"/>
        <v>0</v>
      </c>
      <c r="P25" s="394">
        <f t="shared" si="29"/>
        <v>0</v>
      </c>
      <c r="Q25" s="368"/>
      <c r="R25" s="277"/>
      <c r="S25" s="342">
        <v>3</v>
      </c>
      <c r="T25" s="192">
        <f t="shared" si="30"/>
        <v>0</v>
      </c>
      <c r="U25" s="60">
        <f t="shared" si="31"/>
        <v>0</v>
      </c>
      <c r="V25" s="368"/>
      <c r="W25" s="277"/>
      <c r="X25" s="342"/>
      <c r="Y25" s="192">
        <f t="shared" si="32"/>
        <v>0</v>
      </c>
      <c r="Z25" s="60">
        <f t="shared" si="33"/>
        <v>0</v>
      </c>
      <c r="AA25" s="368"/>
      <c r="AB25" s="277"/>
      <c r="AC25" s="342"/>
      <c r="AD25" s="192">
        <f t="shared" si="34"/>
        <v>0</v>
      </c>
      <c r="AE25" s="60">
        <f t="shared" si="35"/>
        <v>0</v>
      </c>
    </row>
    <row r="26" spans="1:31" ht="15.6" customHeight="1" x14ac:dyDescent="0.2">
      <c r="A26" s="59">
        <f t="shared" si="24"/>
        <v>0</v>
      </c>
      <c r="B26" s="60">
        <f t="shared" si="25"/>
        <v>0</v>
      </c>
      <c r="C26" s="61"/>
      <c r="D26" s="62" t="s">
        <v>425</v>
      </c>
      <c r="E26" s="203" t="s">
        <v>428</v>
      </c>
      <c r="F26" s="235"/>
      <c r="G26" s="368"/>
      <c r="H26" s="277"/>
      <c r="I26" s="393">
        <v>13</v>
      </c>
      <c r="J26" s="192">
        <f t="shared" ref="J26" si="36">G26*I26</f>
        <v>0</v>
      </c>
      <c r="K26" s="60">
        <f t="shared" ref="K26" si="37">H26*I26</f>
        <v>0</v>
      </c>
      <c r="L26" s="368"/>
      <c r="M26" s="277"/>
      <c r="N26" s="342">
        <v>3</v>
      </c>
      <c r="O26" s="192">
        <f t="shared" ref="O26" si="38">L26*N26</f>
        <v>0</v>
      </c>
      <c r="P26" s="394">
        <f t="shared" ref="P26" si="39">M26*N26</f>
        <v>0</v>
      </c>
      <c r="Q26" s="368"/>
      <c r="R26" s="277"/>
      <c r="S26" s="342">
        <v>3</v>
      </c>
      <c r="T26" s="192">
        <f t="shared" ref="T26" si="40">Q26*S26</f>
        <v>0</v>
      </c>
      <c r="U26" s="60">
        <f t="shared" ref="U26" si="41">R26*S26</f>
        <v>0</v>
      </c>
      <c r="V26" s="368"/>
      <c r="W26" s="277"/>
      <c r="X26" s="342"/>
      <c r="Y26" s="192">
        <f t="shared" ref="Y26" si="42">V26*X26</f>
        <v>0</v>
      </c>
      <c r="Z26" s="60">
        <f t="shared" ref="Z26" si="43">W26*X26</f>
        <v>0</v>
      </c>
      <c r="AA26" s="368"/>
      <c r="AB26" s="277"/>
      <c r="AC26" s="342"/>
      <c r="AD26" s="192">
        <f t="shared" ref="AD26" si="44">AA26*AC26</f>
        <v>0</v>
      </c>
      <c r="AE26" s="60">
        <f t="shared" ref="AE26" si="45">AB26*AC26</f>
        <v>0</v>
      </c>
    </row>
    <row r="27" spans="1:31" ht="15.6" customHeight="1" x14ac:dyDescent="0.2">
      <c r="A27" s="59">
        <f t="shared" si="24"/>
        <v>0</v>
      </c>
      <c r="B27" s="60">
        <f t="shared" si="25"/>
        <v>0</v>
      </c>
      <c r="C27" s="61"/>
      <c r="D27" s="62" t="s">
        <v>427</v>
      </c>
      <c r="E27" s="203" t="s">
        <v>430</v>
      </c>
      <c r="F27" s="235"/>
      <c r="G27" s="368"/>
      <c r="H27" s="277"/>
      <c r="I27" s="393">
        <v>13</v>
      </c>
      <c r="J27" s="192">
        <f t="shared" ref="J27" si="46">G27*I27</f>
        <v>0</v>
      </c>
      <c r="K27" s="60">
        <f t="shared" ref="K27" si="47">H27*I27</f>
        <v>0</v>
      </c>
      <c r="L27" s="368"/>
      <c r="M27" s="277"/>
      <c r="N27" s="342">
        <v>3</v>
      </c>
      <c r="O27" s="192">
        <f t="shared" ref="O27" si="48">L27*N27</f>
        <v>0</v>
      </c>
      <c r="P27" s="394">
        <f t="shared" ref="P27" si="49">M27*N27</f>
        <v>0</v>
      </c>
      <c r="Q27" s="368"/>
      <c r="R27" s="277"/>
      <c r="S27" s="342">
        <v>3</v>
      </c>
      <c r="T27" s="192">
        <f t="shared" ref="T27" si="50">Q27*S27</f>
        <v>0</v>
      </c>
      <c r="U27" s="60">
        <f t="shared" ref="U27" si="51">R27*S27</f>
        <v>0</v>
      </c>
      <c r="V27" s="368"/>
      <c r="W27" s="277"/>
      <c r="X27" s="342"/>
      <c r="Y27" s="192">
        <f t="shared" ref="Y27" si="52">V27*X27</f>
        <v>0</v>
      </c>
      <c r="Z27" s="60">
        <f t="shared" ref="Z27" si="53">W27*X27</f>
        <v>0</v>
      </c>
      <c r="AA27" s="368"/>
      <c r="AB27" s="277"/>
      <c r="AC27" s="342"/>
      <c r="AD27" s="192">
        <f t="shared" ref="AD27" si="54">AA27*AC27</f>
        <v>0</v>
      </c>
      <c r="AE27" s="60">
        <f t="shared" ref="AE27" si="55">AB27*AC27</f>
        <v>0</v>
      </c>
    </row>
    <row r="28" spans="1:31" ht="15.6" customHeight="1" x14ac:dyDescent="0.2">
      <c r="A28" s="59">
        <f t="shared" si="24"/>
        <v>0</v>
      </c>
      <c r="B28" s="60">
        <f t="shared" si="25"/>
        <v>0</v>
      </c>
      <c r="C28" s="61"/>
      <c r="D28" s="62" t="s">
        <v>429</v>
      </c>
      <c r="E28" s="343"/>
      <c r="F28" s="235"/>
      <c r="G28" s="368"/>
      <c r="H28" s="277"/>
      <c r="I28" s="256"/>
      <c r="J28" s="192">
        <f t="shared" si="26"/>
        <v>0</v>
      </c>
      <c r="K28" s="60">
        <f t="shared" si="27"/>
        <v>0</v>
      </c>
      <c r="L28" s="368"/>
      <c r="M28" s="277"/>
      <c r="N28" s="125"/>
      <c r="O28" s="192">
        <f t="shared" si="28"/>
        <v>0</v>
      </c>
      <c r="P28" s="394">
        <f t="shared" si="29"/>
        <v>0</v>
      </c>
      <c r="Q28" s="368"/>
      <c r="R28" s="277"/>
      <c r="S28" s="65"/>
      <c r="T28" s="192">
        <f t="shared" si="30"/>
        <v>0</v>
      </c>
      <c r="U28" s="60">
        <f t="shared" si="31"/>
        <v>0</v>
      </c>
      <c r="V28" s="368"/>
      <c r="W28" s="277"/>
      <c r="X28" s="65"/>
      <c r="Y28" s="192">
        <f t="shared" si="32"/>
        <v>0</v>
      </c>
      <c r="Z28" s="60">
        <f t="shared" si="33"/>
        <v>0</v>
      </c>
      <c r="AA28" s="368"/>
      <c r="AB28" s="277"/>
      <c r="AC28" s="65"/>
      <c r="AD28" s="192">
        <f t="shared" si="34"/>
        <v>0</v>
      </c>
      <c r="AE28" s="60">
        <f t="shared" si="35"/>
        <v>0</v>
      </c>
    </row>
    <row r="29" spans="1:31" ht="15.6" customHeight="1" x14ac:dyDescent="0.2">
      <c r="A29" s="59">
        <f t="shared" si="24"/>
        <v>0</v>
      </c>
      <c r="B29" s="60">
        <f t="shared" si="25"/>
        <v>0</v>
      </c>
      <c r="C29" s="61"/>
      <c r="D29" s="62" t="s">
        <v>431</v>
      </c>
      <c r="E29" s="343"/>
      <c r="F29" s="235"/>
      <c r="G29" s="368"/>
      <c r="H29" s="277"/>
      <c r="I29" s="255"/>
      <c r="J29" s="192">
        <f t="shared" si="26"/>
        <v>0</v>
      </c>
      <c r="K29" s="60">
        <f t="shared" si="27"/>
        <v>0</v>
      </c>
      <c r="L29" s="368"/>
      <c r="M29" s="277"/>
      <c r="N29" s="125"/>
      <c r="O29" s="192">
        <f t="shared" si="28"/>
        <v>0</v>
      </c>
      <c r="P29" s="394">
        <f t="shared" si="29"/>
        <v>0</v>
      </c>
      <c r="Q29" s="368"/>
      <c r="R29" s="277"/>
      <c r="S29" s="125"/>
      <c r="T29" s="192">
        <f t="shared" si="30"/>
        <v>0</v>
      </c>
      <c r="U29" s="60">
        <f t="shared" si="31"/>
        <v>0</v>
      </c>
      <c r="V29" s="368"/>
      <c r="W29" s="277"/>
      <c r="X29" s="65"/>
      <c r="Y29" s="192">
        <f t="shared" si="32"/>
        <v>0</v>
      </c>
      <c r="Z29" s="60">
        <f t="shared" si="33"/>
        <v>0</v>
      </c>
      <c r="AA29" s="368"/>
      <c r="AB29" s="277"/>
      <c r="AC29" s="65"/>
      <c r="AD29" s="192">
        <f t="shared" si="34"/>
        <v>0</v>
      </c>
      <c r="AE29" s="60">
        <f t="shared" si="35"/>
        <v>0</v>
      </c>
    </row>
    <row r="30" spans="1:31" ht="15.6" customHeight="1" x14ac:dyDescent="0.2">
      <c r="A30" s="59">
        <f t="shared" si="24"/>
        <v>0</v>
      </c>
      <c r="B30" s="60">
        <f t="shared" si="25"/>
        <v>0</v>
      </c>
      <c r="C30" s="61"/>
      <c r="D30" s="62" t="s">
        <v>432</v>
      </c>
      <c r="E30" s="343"/>
      <c r="F30" s="235"/>
      <c r="G30" s="368"/>
      <c r="H30" s="277"/>
      <c r="I30" s="256"/>
      <c r="J30" s="192">
        <f t="shared" si="26"/>
        <v>0</v>
      </c>
      <c r="K30" s="60">
        <f t="shared" si="27"/>
        <v>0</v>
      </c>
      <c r="L30" s="368"/>
      <c r="M30" s="277"/>
      <c r="N30" s="125"/>
      <c r="O30" s="192">
        <f t="shared" si="28"/>
        <v>0</v>
      </c>
      <c r="P30" s="394">
        <f t="shared" si="29"/>
        <v>0</v>
      </c>
      <c r="Q30" s="368"/>
      <c r="R30" s="277"/>
      <c r="S30" s="65"/>
      <c r="T30" s="192">
        <f t="shared" si="30"/>
        <v>0</v>
      </c>
      <c r="U30" s="60">
        <f t="shared" si="31"/>
        <v>0</v>
      </c>
      <c r="V30" s="368"/>
      <c r="W30" s="277"/>
      <c r="X30" s="65"/>
      <c r="Y30" s="192">
        <f t="shared" si="32"/>
        <v>0</v>
      </c>
      <c r="Z30" s="60">
        <f t="shared" si="33"/>
        <v>0</v>
      </c>
      <c r="AA30" s="368"/>
      <c r="AB30" s="277"/>
      <c r="AC30" s="65"/>
      <c r="AD30" s="192">
        <f t="shared" si="34"/>
        <v>0</v>
      </c>
      <c r="AE30" s="60">
        <f t="shared" si="35"/>
        <v>0</v>
      </c>
    </row>
    <row r="31" spans="1:31" ht="15.6" customHeight="1" x14ac:dyDescent="0.25">
      <c r="A31" s="86"/>
      <c r="B31" s="69"/>
      <c r="C31" s="58"/>
      <c r="D31" s="50" t="s">
        <v>434</v>
      </c>
      <c r="E31" s="124" t="s">
        <v>435</v>
      </c>
      <c r="F31" s="236"/>
      <c r="G31" s="254"/>
      <c r="H31" s="370"/>
      <c r="I31" s="127"/>
      <c r="J31" s="70"/>
      <c r="K31" s="71"/>
      <c r="L31" s="254"/>
      <c r="M31" s="370"/>
      <c r="N31" s="127"/>
      <c r="O31" s="70"/>
      <c r="P31" s="71"/>
      <c r="Q31" s="254"/>
      <c r="R31" s="370"/>
      <c r="S31" s="53"/>
      <c r="T31" s="70"/>
      <c r="U31" s="71"/>
      <c r="V31" s="254"/>
      <c r="W31" s="370"/>
      <c r="X31" s="53"/>
      <c r="Y31" s="70"/>
      <c r="Z31" s="71"/>
      <c r="AA31" s="254"/>
      <c r="AB31" s="370"/>
      <c r="AC31" s="53"/>
      <c r="AD31" s="70"/>
      <c r="AE31" s="71"/>
    </row>
    <row r="32" spans="1:31" ht="15.6" customHeight="1" x14ac:dyDescent="0.2">
      <c r="A32" s="59">
        <f t="shared" ref="A32:A41" si="56">SUMIF($I$5:$IW$5,"QTY*Equipment",$I32:$IW32)</f>
        <v>0</v>
      </c>
      <c r="B32" s="60">
        <f t="shared" ref="B32:B41" si="57">SUMIF($I$5:$IW$5,"QTY*Install",$I32:$IW32)</f>
        <v>0</v>
      </c>
      <c r="C32" s="61"/>
      <c r="D32" s="62" t="s">
        <v>436</v>
      </c>
      <c r="E32" s="160" t="s">
        <v>437</v>
      </c>
      <c r="F32" s="235"/>
      <c r="G32" s="368"/>
      <c r="H32" s="277"/>
      <c r="I32" s="255"/>
      <c r="J32" s="192">
        <f t="shared" ref="J32:J41" si="58">G32*I32</f>
        <v>0</v>
      </c>
      <c r="K32" s="60">
        <f t="shared" ref="K32:K41" si="59">H32*I32</f>
        <v>0</v>
      </c>
      <c r="L32" s="368"/>
      <c r="M32" s="277"/>
      <c r="N32" s="125"/>
      <c r="O32" s="192">
        <f t="shared" ref="O32:O41" si="60">L32*N32</f>
        <v>0</v>
      </c>
      <c r="P32" s="60">
        <f t="shared" ref="P32:P41" si="61">M32*N32</f>
        <v>0</v>
      </c>
      <c r="Q32" s="368"/>
      <c r="R32" s="277"/>
      <c r="S32" s="65"/>
      <c r="T32" s="192">
        <f t="shared" ref="T32:T41" si="62">Q32*S32</f>
        <v>0</v>
      </c>
      <c r="U32" s="60">
        <f t="shared" ref="U32:U41" si="63">R32*S32</f>
        <v>0</v>
      </c>
      <c r="V32" s="368"/>
      <c r="W32" s="277"/>
      <c r="X32" s="65"/>
      <c r="Y32" s="192">
        <f t="shared" ref="Y32:Y41" si="64">V32*X32</f>
        <v>0</v>
      </c>
      <c r="Z32" s="60">
        <f t="shared" ref="Z32:Z41" si="65">W32*X32</f>
        <v>0</v>
      </c>
      <c r="AA32" s="368"/>
      <c r="AB32" s="277"/>
      <c r="AC32" s="65"/>
      <c r="AD32" s="192">
        <f t="shared" ref="AD32:AD41" si="66">AA32*AC32</f>
        <v>0</v>
      </c>
      <c r="AE32" s="60">
        <f t="shared" ref="AE32:AE41" si="67">AB32*AC32</f>
        <v>0</v>
      </c>
    </row>
    <row r="33" spans="1:31" ht="15.6" customHeight="1" x14ac:dyDescent="0.2">
      <c r="A33" s="59">
        <f t="shared" si="56"/>
        <v>0</v>
      </c>
      <c r="B33" s="60">
        <f t="shared" si="57"/>
        <v>0</v>
      </c>
      <c r="C33" s="61"/>
      <c r="D33" s="62" t="s">
        <v>438</v>
      </c>
      <c r="E33" s="160" t="s">
        <v>1075</v>
      </c>
      <c r="F33" s="235"/>
      <c r="G33" s="368"/>
      <c r="H33" s="277"/>
      <c r="I33" s="255"/>
      <c r="J33" s="192">
        <f t="shared" si="58"/>
        <v>0</v>
      </c>
      <c r="K33" s="60">
        <f t="shared" si="59"/>
        <v>0</v>
      </c>
      <c r="L33" s="368"/>
      <c r="M33" s="277"/>
      <c r="N33" s="125"/>
      <c r="O33" s="192">
        <f t="shared" si="60"/>
        <v>0</v>
      </c>
      <c r="P33" s="60">
        <f t="shared" si="61"/>
        <v>0</v>
      </c>
      <c r="Q33" s="368"/>
      <c r="R33" s="277"/>
      <c r="S33" s="65"/>
      <c r="T33" s="192">
        <f t="shared" si="62"/>
        <v>0</v>
      </c>
      <c r="U33" s="60">
        <f t="shared" si="63"/>
        <v>0</v>
      </c>
      <c r="V33" s="368"/>
      <c r="W33" s="277"/>
      <c r="X33" s="65"/>
      <c r="Y33" s="192">
        <f t="shared" si="64"/>
        <v>0</v>
      </c>
      <c r="Z33" s="60">
        <f t="shared" si="65"/>
        <v>0</v>
      </c>
      <c r="AA33" s="368"/>
      <c r="AB33" s="277"/>
      <c r="AC33" s="65"/>
      <c r="AD33" s="192">
        <f t="shared" si="66"/>
        <v>0</v>
      </c>
      <c r="AE33" s="60">
        <f t="shared" si="67"/>
        <v>0</v>
      </c>
    </row>
    <row r="34" spans="1:31" ht="15.6" customHeight="1" x14ac:dyDescent="0.2">
      <c r="A34" s="59">
        <f t="shared" si="56"/>
        <v>0</v>
      </c>
      <c r="B34" s="60">
        <f t="shared" si="57"/>
        <v>0</v>
      </c>
      <c r="C34" s="61"/>
      <c r="D34" s="62" t="s">
        <v>439</v>
      </c>
      <c r="E34" s="160" t="s">
        <v>440</v>
      </c>
      <c r="F34" s="235"/>
      <c r="G34" s="368"/>
      <c r="H34" s="277"/>
      <c r="I34" s="255"/>
      <c r="J34" s="192">
        <f t="shared" si="58"/>
        <v>0</v>
      </c>
      <c r="K34" s="60">
        <f t="shared" si="59"/>
        <v>0</v>
      </c>
      <c r="L34" s="368"/>
      <c r="M34" s="277"/>
      <c r="N34" s="125"/>
      <c r="O34" s="192">
        <f t="shared" si="60"/>
        <v>0</v>
      </c>
      <c r="P34" s="60">
        <f t="shared" si="61"/>
        <v>0</v>
      </c>
      <c r="Q34" s="368"/>
      <c r="R34" s="277"/>
      <c r="S34" s="65"/>
      <c r="T34" s="192">
        <f t="shared" si="62"/>
        <v>0</v>
      </c>
      <c r="U34" s="60">
        <f t="shared" si="63"/>
        <v>0</v>
      </c>
      <c r="V34" s="368"/>
      <c r="W34" s="277"/>
      <c r="X34" s="65"/>
      <c r="Y34" s="192">
        <f t="shared" si="64"/>
        <v>0</v>
      </c>
      <c r="Z34" s="60">
        <f t="shared" si="65"/>
        <v>0</v>
      </c>
      <c r="AA34" s="368"/>
      <c r="AB34" s="277"/>
      <c r="AC34" s="65"/>
      <c r="AD34" s="192">
        <f t="shared" si="66"/>
        <v>0</v>
      </c>
      <c r="AE34" s="60">
        <f t="shared" si="67"/>
        <v>0</v>
      </c>
    </row>
    <row r="35" spans="1:31" ht="15.6" customHeight="1" x14ac:dyDescent="0.2">
      <c r="A35" s="59">
        <f t="shared" si="56"/>
        <v>0</v>
      </c>
      <c r="B35" s="60">
        <f t="shared" si="57"/>
        <v>0</v>
      </c>
      <c r="C35" s="61"/>
      <c r="D35" s="62" t="s">
        <v>441</v>
      </c>
      <c r="E35" s="160" t="s">
        <v>442</v>
      </c>
      <c r="F35" s="235"/>
      <c r="G35" s="368"/>
      <c r="H35" s="277"/>
      <c r="I35" s="256"/>
      <c r="J35" s="192">
        <f t="shared" si="58"/>
        <v>0</v>
      </c>
      <c r="K35" s="60">
        <f t="shared" si="59"/>
        <v>0</v>
      </c>
      <c r="L35" s="368"/>
      <c r="M35" s="277"/>
      <c r="N35" s="125"/>
      <c r="O35" s="192">
        <f t="shared" si="60"/>
        <v>0</v>
      </c>
      <c r="P35" s="60">
        <f t="shared" si="61"/>
        <v>0</v>
      </c>
      <c r="Q35" s="368"/>
      <c r="R35" s="277"/>
      <c r="S35" s="65"/>
      <c r="T35" s="192">
        <f t="shared" si="62"/>
        <v>0</v>
      </c>
      <c r="U35" s="60">
        <f t="shared" si="63"/>
        <v>0</v>
      </c>
      <c r="V35" s="368"/>
      <c r="W35" s="277"/>
      <c r="X35" s="65"/>
      <c r="Y35" s="192">
        <f t="shared" si="64"/>
        <v>0</v>
      </c>
      <c r="Z35" s="60">
        <f t="shared" si="65"/>
        <v>0</v>
      </c>
      <c r="AA35" s="368"/>
      <c r="AB35" s="277"/>
      <c r="AC35" s="65"/>
      <c r="AD35" s="192">
        <f t="shared" si="66"/>
        <v>0</v>
      </c>
      <c r="AE35" s="60">
        <f t="shared" si="67"/>
        <v>0</v>
      </c>
    </row>
    <row r="36" spans="1:31" ht="15.6" customHeight="1" x14ac:dyDescent="0.2">
      <c r="A36" s="59">
        <f t="shared" si="56"/>
        <v>0</v>
      </c>
      <c r="B36" s="60">
        <f t="shared" si="57"/>
        <v>0</v>
      </c>
      <c r="C36" s="61"/>
      <c r="D36" s="62" t="s">
        <v>443</v>
      </c>
      <c r="E36" s="160" t="s">
        <v>444</v>
      </c>
      <c r="F36" s="235"/>
      <c r="G36" s="368"/>
      <c r="H36" s="277"/>
      <c r="I36" s="255"/>
      <c r="J36" s="192">
        <f t="shared" si="58"/>
        <v>0</v>
      </c>
      <c r="K36" s="60">
        <f t="shared" si="59"/>
        <v>0</v>
      </c>
      <c r="L36" s="368"/>
      <c r="M36" s="277"/>
      <c r="N36" s="125"/>
      <c r="O36" s="192">
        <f t="shared" si="60"/>
        <v>0</v>
      </c>
      <c r="P36" s="60">
        <f t="shared" si="61"/>
        <v>0</v>
      </c>
      <c r="Q36" s="368"/>
      <c r="R36" s="277"/>
      <c r="S36" s="125"/>
      <c r="T36" s="192">
        <f t="shared" si="62"/>
        <v>0</v>
      </c>
      <c r="U36" s="60">
        <f t="shared" si="63"/>
        <v>0</v>
      </c>
      <c r="V36" s="368"/>
      <c r="W36" s="277"/>
      <c r="X36" s="65"/>
      <c r="Y36" s="192">
        <f t="shared" si="64"/>
        <v>0</v>
      </c>
      <c r="Z36" s="60">
        <f t="shared" si="65"/>
        <v>0</v>
      </c>
      <c r="AA36" s="368"/>
      <c r="AB36" s="277"/>
      <c r="AC36" s="65"/>
      <c r="AD36" s="192">
        <f t="shared" si="66"/>
        <v>0</v>
      </c>
      <c r="AE36" s="60">
        <f t="shared" si="67"/>
        <v>0</v>
      </c>
    </row>
    <row r="37" spans="1:31" ht="15.6" customHeight="1" x14ac:dyDescent="0.2">
      <c r="A37" s="59">
        <f t="shared" si="56"/>
        <v>0</v>
      </c>
      <c r="B37" s="60">
        <f t="shared" si="57"/>
        <v>0</v>
      </c>
      <c r="C37" s="61"/>
      <c r="D37" s="62" t="s">
        <v>445</v>
      </c>
      <c r="E37" s="160" t="s">
        <v>446</v>
      </c>
      <c r="F37" s="235"/>
      <c r="G37" s="368"/>
      <c r="H37" s="277"/>
      <c r="I37" s="256"/>
      <c r="J37" s="192">
        <f t="shared" si="58"/>
        <v>0</v>
      </c>
      <c r="K37" s="60">
        <f t="shared" si="59"/>
        <v>0</v>
      </c>
      <c r="L37" s="368"/>
      <c r="M37" s="277"/>
      <c r="N37" s="125"/>
      <c r="O37" s="192">
        <f t="shared" si="60"/>
        <v>0</v>
      </c>
      <c r="P37" s="60">
        <f t="shared" si="61"/>
        <v>0</v>
      </c>
      <c r="Q37" s="368"/>
      <c r="R37" s="277"/>
      <c r="S37" s="65"/>
      <c r="T37" s="192">
        <f t="shared" si="62"/>
        <v>0</v>
      </c>
      <c r="U37" s="60">
        <f t="shared" si="63"/>
        <v>0</v>
      </c>
      <c r="V37" s="368"/>
      <c r="W37" s="277"/>
      <c r="X37" s="65"/>
      <c r="Y37" s="192">
        <f t="shared" si="64"/>
        <v>0</v>
      </c>
      <c r="Z37" s="60">
        <f t="shared" si="65"/>
        <v>0</v>
      </c>
      <c r="AA37" s="368"/>
      <c r="AB37" s="277"/>
      <c r="AC37" s="65"/>
      <c r="AD37" s="192">
        <f t="shared" si="66"/>
        <v>0</v>
      </c>
      <c r="AE37" s="60">
        <f t="shared" si="67"/>
        <v>0</v>
      </c>
    </row>
    <row r="38" spans="1:31" ht="15.6" customHeight="1" x14ac:dyDescent="0.2">
      <c r="A38" s="59">
        <f t="shared" si="56"/>
        <v>0</v>
      </c>
      <c r="B38" s="60">
        <f t="shared" si="57"/>
        <v>0</v>
      </c>
      <c r="C38" s="61"/>
      <c r="D38" s="62" t="s">
        <v>447</v>
      </c>
      <c r="E38" s="160" t="s">
        <v>448</v>
      </c>
      <c r="F38" s="235"/>
      <c r="G38" s="368"/>
      <c r="H38" s="277"/>
      <c r="I38" s="256"/>
      <c r="J38" s="192">
        <f t="shared" si="58"/>
        <v>0</v>
      </c>
      <c r="K38" s="60">
        <f t="shared" si="59"/>
        <v>0</v>
      </c>
      <c r="L38" s="368"/>
      <c r="M38" s="277"/>
      <c r="N38" s="125"/>
      <c r="O38" s="192">
        <f t="shared" si="60"/>
        <v>0</v>
      </c>
      <c r="P38" s="60">
        <f t="shared" si="61"/>
        <v>0</v>
      </c>
      <c r="Q38" s="368"/>
      <c r="R38" s="277"/>
      <c r="S38" s="65"/>
      <c r="T38" s="192">
        <f t="shared" si="62"/>
        <v>0</v>
      </c>
      <c r="U38" s="60">
        <f t="shared" si="63"/>
        <v>0</v>
      </c>
      <c r="V38" s="368"/>
      <c r="W38" s="277"/>
      <c r="X38" s="65"/>
      <c r="Y38" s="192">
        <f t="shared" si="64"/>
        <v>0</v>
      </c>
      <c r="Z38" s="60">
        <f t="shared" si="65"/>
        <v>0</v>
      </c>
      <c r="AA38" s="368"/>
      <c r="AB38" s="277"/>
      <c r="AC38" s="65"/>
      <c r="AD38" s="192">
        <f t="shared" si="66"/>
        <v>0</v>
      </c>
      <c r="AE38" s="60">
        <f t="shared" si="67"/>
        <v>0</v>
      </c>
    </row>
    <row r="39" spans="1:31" ht="15.6" customHeight="1" x14ac:dyDescent="0.2">
      <c r="A39" s="59">
        <f t="shared" si="56"/>
        <v>0</v>
      </c>
      <c r="B39" s="60">
        <f t="shared" si="57"/>
        <v>0</v>
      </c>
      <c r="C39" s="61"/>
      <c r="D39" s="62" t="s">
        <v>449</v>
      </c>
      <c r="E39" s="304" t="s">
        <v>451</v>
      </c>
      <c r="F39" s="235"/>
      <c r="G39" s="368"/>
      <c r="H39" s="277"/>
      <c r="I39" s="125"/>
      <c r="J39" s="192">
        <f t="shared" si="58"/>
        <v>0</v>
      </c>
      <c r="K39" s="60">
        <f t="shared" si="59"/>
        <v>0</v>
      </c>
      <c r="L39" s="368"/>
      <c r="M39" s="277"/>
      <c r="N39" s="125"/>
      <c r="O39" s="192">
        <f t="shared" si="60"/>
        <v>0</v>
      </c>
      <c r="P39" s="60">
        <f t="shared" si="61"/>
        <v>0</v>
      </c>
      <c r="Q39" s="368"/>
      <c r="R39" s="277"/>
      <c r="S39" s="65"/>
      <c r="T39" s="192">
        <f t="shared" si="62"/>
        <v>0</v>
      </c>
      <c r="U39" s="60">
        <f t="shared" si="63"/>
        <v>0</v>
      </c>
      <c r="V39" s="368"/>
      <c r="W39" s="277"/>
      <c r="X39" s="65"/>
      <c r="Y39" s="192">
        <f t="shared" si="64"/>
        <v>0</v>
      </c>
      <c r="Z39" s="60">
        <f t="shared" si="65"/>
        <v>0</v>
      </c>
      <c r="AA39" s="368"/>
      <c r="AB39" s="277"/>
      <c r="AC39" s="65"/>
      <c r="AD39" s="192">
        <f t="shared" si="66"/>
        <v>0</v>
      </c>
      <c r="AE39" s="60">
        <f t="shared" si="67"/>
        <v>0</v>
      </c>
    </row>
    <row r="40" spans="1:31" ht="15.6" customHeight="1" x14ac:dyDescent="0.2">
      <c r="A40" s="59">
        <f t="shared" si="56"/>
        <v>0</v>
      </c>
      <c r="B40" s="60">
        <f t="shared" si="57"/>
        <v>0</v>
      </c>
      <c r="C40" s="61"/>
      <c r="D40" s="62" t="s">
        <v>450</v>
      </c>
      <c r="E40" s="146"/>
      <c r="F40" s="235"/>
      <c r="G40" s="368"/>
      <c r="H40" s="277"/>
      <c r="I40" s="125"/>
      <c r="J40" s="192">
        <f t="shared" si="58"/>
        <v>0</v>
      </c>
      <c r="K40" s="60">
        <f t="shared" si="59"/>
        <v>0</v>
      </c>
      <c r="L40" s="368"/>
      <c r="M40" s="277"/>
      <c r="N40" s="125"/>
      <c r="O40" s="192">
        <f t="shared" si="60"/>
        <v>0</v>
      </c>
      <c r="P40" s="60">
        <f t="shared" si="61"/>
        <v>0</v>
      </c>
      <c r="Q40" s="368"/>
      <c r="R40" s="277"/>
      <c r="S40" s="65"/>
      <c r="T40" s="192">
        <f t="shared" si="62"/>
        <v>0</v>
      </c>
      <c r="U40" s="60">
        <f t="shared" si="63"/>
        <v>0</v>
      </c>
      <c r="V40" s="368"/>
      <c r="W40" s="277"/>
      <c r="X40" s="65"/>
      <c r="Y40" s="192">
        <f t="shared" si="64"/>
        <v>0</v>
      </c>
      <c r="Z40" s="60">
        <f t="shared" si="65"/>
        <v>0</v>
      </c>
      <c r="AA40" s="368"/>
      <c r="AB40" s="277"/>
      <c r="AC40" s="65"/>
      <c r="AD40" s="192">
        <f t="shared" si="66"/>
        <v>0</v>
      </c>
      <c r="AE40" s="60">
        <f t="shared" si="67"/>
        <v>0</v>
      </c>
    </row>
    <row r="41" spans="1:31" ht="15.6" customHeight="1" x14ac:dyDescent="0.2">
      <c r="A41" s="59">
        <f t="shared" si="56"/>
        <v>0</v>
      </c>
      <c r="B41" s="60">
        <f t="shared" si="57"/>
        <v>0</v>
      </c>
      <c r="C41" s="61"/>
      <c r="D41" s="62" t="s">
        <v>452</v>
      </c>
      <c r="E41" s="146"/>
      <c r="F41" s="235"/>
      <c r="G41" s="368"/>
      <c r="H41" s="277"/>
      <c r="I41" s="125"/>
      <c r="J41" s="192">
        <f t="shared" si="58"/>
        <v>0</v>
      </c>
      <c r="K41" s="60">
        <f t="shared" si="59"/>
        <v>0</v>
      </c>
      <c r="L41" s="368"/>
      <c r="M41" s="277"/>
      <c r="N41" s="125"/>
      <c r="O41" s="192">
        <f t="shared" si="60"/>
        <v>0</v>
      </c>
      <c r="P41" s="60">
        <f t="shared" si="61"/>
        <v>0</v>
      </c>
      <c r="Q41" s="368"/>
      <c r="R41" s="277"/>
      <c r="S41" s="65"/>
      <c r="T41" s="192">
        <f t="shared" si="62"/>
        <v>0</v>
      </c>
      <c r="U41" s="60">
        <f t="shared" si="63"/>
        <v>0</v>
      </c>
      <c r="V41" s="368"/>
      <c r="W41" s="277"/>
      <c r="X41" s="65"/>
      <c r="Y41" s="192">
        <f t="shared" si="64"/>
        <v>0</v>
      </c>
      <c r="Z41" s="60">
        <f t="shared" si="65"/>
        <v>0</v>
      </c>
      <c r="AA41" s="368"/>
      <c r="AB41" s="277"/>
      <c r="AC41" s="65"/>
      <c r="AD41" s="192">
        <f t="shared" si="66"/>
        <v>0</v>
      </c>
      <c r="AE41" s="60">
        <f t="shared" si="67"/>
        <v>0</v>
      </c>
    </row>
    <row r="42" spans="1:31" ht="15.6" customHeight="1" x14ac:dyDescent="0.25">
      <c r="A42" s="86"/>
      <c r="B42" s="69"/>
      <c r="C42" s="58"/>
      <c r="D42" s="50" t="s">
        <v>453</v>
      </c>
      <c r="E42" s="124" t="s">
        <v>460</v>
      </c>
      <c r="F42" s="236"/>
      <c r="G42" s="254"/>
      <c r="H42" s="370"/>
      <c r="I42" s="127"/>
      <c r="J42" s="70"/>
      <c r="K42" s="71"/>
      <c r="L42" s="254"/>
      <c r="M42" s="370"/>
      <c r="N42" s="127"/>
      <c r="O42" s="70"/>
      <c r="P42" s="71"/>
      <c r="Q42" s="254"/>
      <c r="R42" s="370"/>
      <c r="S42" s="53"/>
      <c r="T42" s="70"/>
      <c r="U42" s="71"/>
      <c r="V42" s="254"/>
      <c r="W42" s="370"/>
      <c r="X42" s="53"/>
      <c r="Y42" s="70"/>
      <c r="Z42" s="71"/>
      <c r="AA42" s="254"/>
      <c r="AB42" s="370"/>
      <c r="AC42" s="53"/>
      <c r="AD42" s="70"/>
      <c r="AE42" s="71"/>
    </row>
    <row r="43" spans="1:31" ht="15.6" customHeight="1" x14ac:dyDescent="0.2">
      <c r="A43" s="59">
        <f t="shared" ref="A43:A48" si="68">SUMIF($I$5:$IW$5,"QTY*Equipment",$I43:$IW43)</f>
        <v>0</v>
      </c>
      <c r="B43" s="60">
        <f t="shared" ref="B43:B48" si="69">SUMIF($I$5:$IW$5,"QTY*Install",$I43:$IW43)</f>
        <v>0</v>
      </c>
      <c r="C43" s="61"/>
      <c r="D43" s="62" t="s">
        <v>454</v>
      </c>
      <c r="E43" s="160" t="s">
        <v>1076</v>
      </c>
      <c r="F43" s="235"/>
      <c r="G43" s="368"/>
      <c r="H43" s="277"/>
      <c r="I43" s="255"/>
      <c r="J43" s="192">
        <f t="shared" ref="J43:J48" si="70">G43*I43</f>
        <v>0</v>
      </c>
      <c r="K43" s="60">
        <f t="shared" ref="K43:K48" si="71">H43*I43</f>
        <v>0</v>
      </c>
      <c r="L43" s="368"/>
      <c r="M43" s="277"/>
      <c r="N43" s="125"/>
      <c r="O43" s="192">
        <f t="shared" ref="O43:O48" si="72">L43*N43</f>
        <v>0</v>
      </c>
      <c r="P43" s="60">
        <f t="shared" ref="P43:P48" si="73">M43*N43</f>
        <v>0</v>
      </c>
      <c r="Q43" s="368"/>
      <c r="R43" s="277"/>
      <c r="S43" s="65"/>
      <c r="T43" s="192">
        <f t="shared" ref="T43:T48" si="74">Q43*S43</f>
        <v>0</v>
      </c>
      <c r="U43" s="60">
        <f t="shared" ref="U43:U48" si="75">R43*S43</f>
        <v>0</v>
      </c>
      <c r="V43" s="368"/>
      <c r="W43" s="277"/>
      <c r="X43" s="65"/>
      <c r="Y43" s="192">
        <f t="shared" ref="Y43:Y48" si="76">V43*X43</f>
        <v>0</v>
      </c>
      <c r="Z43" s="60">
        <f t="shared" ref="Z43:Z48" si="77">W43*X43</f>
        <v>0</v>
      </c>
      <c r="AA43" s="368"/>
      <c r="AB43" s="277"/>
      <c r="AC43" s="65"/>
      <c r="AD43" s="192">
        <f t="shared" ref="AD43:AD48" si="78">AA43*AC43</f>
        <v>0</v>
      </c>
      <c r="AE43" s="60">
        <f t="shared" ref="AE43:AE48" si="79">AB43*AC43</f>
        <v>0</v>
      </c>
    </row>
    <row r="44" spans="1:31" ht="15.6" customHeight="1" x14ac:dyDescent="0.2">
      <c r="A44" s="59">
        <f t="shared" si="68"/>
        <v>0</v>
      </c>
      <c r="B44" s="60">
        <f t="shared" si="69"/>
        <v>0</v>
      </c>
      <c r="C44" s="61"/>
      <c r="D44" s="62" t="s">
        <v>455</v>
      </c>
      <c r="E44" s="203" t="s">
        <v>1077</v>
      </c>
      <c r="F44" s="235"/>
      <c r="G44" s="368"/>
      <c r="H44" s="277"/>
      <c r="I44" s="255"/>
      <c r="J44" s="192">
        <f t="shared" si="70"/>
        <v>0</v>
      </c>
      <c r="K44" s="60">
        <f t="shared" si="71"/>
        <v>0</v>
      </c>
      <c r="L44" s="368"/>
      <c r="M44" s="277"/>
      <c r="N44" s="125"/>
      <c r="O44" s="192">
        <f t="shared" si="72"/>
        <v>0</v>
      </c>
      <c r="P44" s="60">
        <f t="shared" si="73"/>
        <v>0</v>
      </c>
      <c r="Q44" s="368"/>
      <c r="R44" s="277"/>
      <c r="S44" s="125"/>
      <c r="T44" s="192">
        <f t="shared" si="74"/>
        <v>0</v>
      </c>
      <c r="U44" s="60">
        <f t="shared" si="75"/>
        <v>0</v>
      </c>
      <c r="V44" s="368"/>
      <c r="W44" s="277"/>
      <c r="X44" s="65"/>
      <c r="Y44" s="192">
        <f t="shared" si="76"/>
        <v>0</v>
      </c>
      <c r="Z44" s="60">
        <f t="shared" si="77"/>
        <v>0</v>
      </c>
      <c r="AA44" s="368"/>
      <c r="AB44" s="277"/>
      <c r="AC44" s="65"/>
      <c r="AD44" s="192">
        <f t="shared" si="78"/>
        <v>0</v>
      </c>
      <c r="AE44" s="60">
        <f t="shared" si="79"/>
        <v>0</v>
      </c>
    </row>
    <row r="45" spans="1:31" ht="15.6" customHeight="1" x14ac:dyDescent="0.2">
      <c r="A45" s="59">
        <f t="shared" si="68"/>
        <v>0</v>
      </c>
      <c r="B45" s="60">
        <f t="shared" si="69"/>
        <v>0</v>
      </c>
      <c r="C45" s="61"/>
      <c r="D45" s="62" t="s">
        <v>456</v>
      </c>
      <c r="E45" s="203" t="s">
        <v>461</v>
      </c>
      <c r="F45" s="235"/>
      <c r="G45" s="368"/>
      <c r="H45" s="277"/>
      <c r="I45" s="255"/>
      <c r="J45" s="192">
        <f t="shared" si="70"/>
        <v>0</v>
      </c>
      <c r="K45" s="60">
        <f t="shared" si="71"/>
        <v>0</v>
      </c>
      <c r="L45" s="368"/>
      <c r="M45" s="277"/>
      <c r="N45" s="125"/>
      <c r="O45" s="192">
        <f t="shared" si="72"/>
        <v>0</v>
      </c>
      <c r="P45" s="60">
        <f t="shared" si="73"/>
        <v>0</v>
      </c>
      <c r="Q45" s="368"/>
      <c r="R45" s="277"/>
      <c r="S45" s="65"/>
      <c r="T45" s="192">
        <f t="shared" si="74"/>
        <v>0</v>
      </c>
      <c r="U45" s="60">
        <f t="shared" si="75"/>
        <v>0</v>
      </c>
      <c r="V45" s="368"/>
      <c r="W45" s="277"/>
      <c r="X45" s="65"/>
      <c r="Y45" s="192">
        <f t="shared" si="76"/>
        <v>0</v>
      </c>
      <c r="Z45" s="60">
        <f t="shared" si="77"/>
        <v>0</v>
      </c>
      <c r="AA45" s="368"/>
      <c r="AB45" s="277"/>
      <c r="AC45" s="65"/>
      <c r="AD45" s="192">
        <f t="shared" si="78"/>
        <v>0</v>
      </c>
      <c r="AE45" s="60">
        <f t="shared" si="79"/>
        <v>0</v>
      </c>
    </row>
    <row r="46" spans="1:31" ht="15.6" customHeight="1" x14ac:dyDescent="0.2">
      <c r="A46" s="59">
        <f t="shared" si="68"/>
        <v>0</v>
      </c>
      <c r="B46" s="60">
        <f t="shared" si="69"/>
        <v>0</v>
      </c>
      <c r="C46" s="61"/>
      <c r="D46" s="62" t="s">
        <v>457</v>
      </c>
      <c r="E46" s="203" t="s">
        <v>462</v>
      </c>
      <c r="F46" s="235"/>
      <c r="G46" s="368"/>
      <c r="H46" s="277"/>
      <c r="I46" s="256"/>
      <c r="J46" s="192">
        <f t="shared" si="70"/>
        <v>0</v>
      </c>
      <c r="K46" s="60">
        <f t="shared" si="71"/>
        <v>0</v>
      </c>
      <c r="L46" s="368"/>
      <c r="M46" s="277"/>
      <c r="N46" s="125"/>
      <c r="O46" s="192">
        <f t="shared" si="72"/>
        <v>0</v>
      </c>
      <c r="P46" s="60">
        <f t="shared" si="73"/>
        <v>0</v>
      </c>
      <c r="Q46" s="368"/>
      <c r="R46" s="277"/>
      <c r="S46" s="65"/>
      <c r="T46" s="192">
        <f t="shared" si="74"/>
        <v>0</v>
      </c>
      <c r="U46" s="60">
        <f t="shared" si="75"/>
        <v>0</v>
      </c>
      <c r="V46" s="368"/>
      <c r="W46" s="277"/>
      <c r="X46" s="65"/>
      <c r="Y46" s="192">
        <f t="shared" si="76"/>
        <v>0</v>
      </c>
      <c r="Z46" s="60">
        <f t="shared" si="77"/>
        <v>0</v>
      </c>
      <c r="AA46" s="368"/>
      <c r="AB46" s="277"/>
      <c r="AC46" s="65"/>
      <c r="AD46" s="192">
        <f t="shared" si="78"/>
        <v>0</v>
      </c>
      <c r="AE46" s="60">
        <f t="shared" si="79"/>
        <v>0</v>
      </c>
    </row>
    <row r="47" spans="1:31" ht="15.6" customHeight="1" x14ac:dyDescent="0.2">
      <c r="A47" s="59">
        <f t="shared" si="68"/>
        <v>0</v>
      </c>
      <c r="B47" s="60">
        <f t="shared" si="69"/>
        <v>0</v>
      </c>
      <c r="C47" s="61"/>
      <c r="D47" s="62" t="s">
        <v>458</v>
      </c>
      <c r="E47" s="204"/>
      <c r="F47" s="235"/>
      <c r="G47" s="368"/>
      <c r="H47" s="277"/>
      <c r="I47" s="125"/>
      <c r="J47" s="192">
        <f t="shared" si="70"/>
        <v>0</v>
      </c>
      <c r="K47" s="60">
        <f t="shared" si="71"/>
        <v>0</v>
      </c>
      <c r="L47" s="368"/>
      <c r="M47" s="277"/>
      <c r="N47" s="125"/>
      <c r="O47" s="192">
        <f t="shared" si="72"/>
        <v>0</v>
      </c>
      <c r="P47" s="60">
        <f t="shared" si="73"/>
        <v>0</v>
      </c>
      <c r="Q47" s="368"/>
      <c r="R47" s="277"/>
      <c r="S47" s="65"/>
      <c r="T47" s="192">
        <f t="shared" si="74"/>
        <v>0</v>
      </c>
      <c r="U47" s="60">
        <f t="shared" si="75"/>
        <v>0</v>
      </c>
      <c r="V47" s="368"/>
      <c r="W47" s="277"/>
      <c r="X47" s="65"/>
      <c r="Y47" s="192">
        <f t="shared" si="76"/>
        <v>0</v>
      </c>
      <c r="Z47" s="60">
        <f t="shared" si="77"/>
        <v>0</v>
      </c>
      <c r="AA47" s="368"/>
      <c r="AB47" s="277"/>
      <c r="AC47" s="65"/>
      <c r="AD47" s="192">
        <f t="shared" si="78"/>
        <v>0</v>
      </c>
      <c r="AE47" s="60">
        <f t="shared" si="79"/>
        <v>0</v>
      </c>
    </row>
    <row r="48" spans="1:31" ht="15.6" customHeight="1" x14ac:dyDescent="0.2">
      <c r="A48" s="59">
        <f t="shared" si="68"/>
        <v>0</v>
      </c>
      <c r="B48" s="60">
        <f t="shared" si="69"/>
        <v>0</v>
      </c>
      <c r="C48" s="61"/>
      <c r="D48" s="62" t="s">
        <v>459</v>
      </c>
      <c r="E48" s="204"/>
      <c r="F48" s="235"/>
      <c r="G48" s="368"/>
      <c r="H48" s="277"/>
      <c r="I48" s="125"/>
      <c r="J48" s="192">
        <f t="shared" si="70"/>
        <v>0</v>
      </c>
      <c r="K48" s="60">
        <f t="shared" si="71"/>
        <v>0</v>
      </c>
      <c r="L48" s="368"/>
      <c r="M48" s="277"/>
      <c r="N48" s="125"/>
      <c r="O48" s="192">
        <f t="shared" si="72"/>
        <v>0</v>
      </c>
      <c r="P48" s="60">
        <f t="shared" si="73"/>
        <v>0</v>
      </c>
      <c r="Q48" s="368"/>
      <c r="R48" s="277"/>
      <c r="S48" s="65"/>
      <c r="T48" s="192">
        <f t="shared" si="74"/>
        <v>0</v>
      </c>
      <c r="U48" s="60">
        <f t="shared" si="75"/>
        <v>0</v>
      </c>
      <c r="V48" s="368"/>
      <c r="W48" s="277"/>
      <c r="X48" s="65"/>
      <c r="Y48" s="192">
        <f t="shared" si="76"/>
        <v>0</v>
      </c>
      <c r="Z48" s="60">
        <f t="shared" si="77"/>
        <v>0</v>
      </c>
      <c r="AA48" s="368"/>
      <c r="AB48" s="277"/>
      <c r="AC48" s="65"/>
      <c r="AD48" s="192">
        <f t="shared" si="78"/>
        <v>0</v>
      </c>
      <c r="AE48" s="60">
        <f t="shared" si="79"/>
        <v>0</v>
      </c>
    </row>
    <row r="49" spans="1:31" ht="15.6" customHeight="1" x14ac:dyDescent="0.25">
      <c r="A49" s="86"/>
      <c r="B49" s="69"/>
      <c r="C49" s="58"/>
      <c r="D49" s="50" t="s">
        <v>1083</v>
      </c>
      <c r="E49" s="124" t="s">
        <v>463</v>
      </c>
      <c r="F49" s="236"/>
      <c r="G49" s="254"/>
      <c r="H49" s="370"/>
      <c r="I49" s="127"/>
      <c r="J49" s="70"/>
      <c r="K49" s="71"/>
      <c r="L49" s="254"/>
      <c r="M49" s="370"/>
      <c r="N49" s="127"/>
      <c r="O49" s="70"/>
      <c r="P49" s="71"/>
      <c r="Q49" s="254"/>
      <c r="R49" s="370"/>
      <c r="S49" s="53"/>
      <c r="T49" s="70"/>
      <c r="U49" s="71"/>
      <c r="V49" s="254"/>
      <c r="W49" s="370"/>
      <c r="X49" s="53"/>
      <c r="Y49" s="70"/>
      <c r="Z49" s="71"/>
      <c r="AA49" s="254"/>
      <c r="AB49" s="370"/>
      <c r="AC49" s="53"/>
      <c r="AD49" s="70"/>
      <c r="AE49" s="71"/>
    </row>
    <row r="50" spans="1:31" ht="30.95" customHeight="1" x14ac:dyDescent="0.25">
      <c r="A50" s="59">
        <f t="shared" ref="A50:A54" si="80">SUMIF($I$5:$IW$5,"QTY*Equipment",$I50:$IW50)</f>
        <v>0</v>
      </c>
      <c r="B50" s="60">
        <f t="shared" ref="B50:B54" si="81">SUMIF($I$5:$IW$5,"QTY*Install",$I50:$IW50)</f>
        <v>0</v>
      </c>
      <c r="C50" s="61"/>
      <c r="D50" s="62" t="s">
        <v>1084</v>
      </c>
      <c r="E50" s="341" t="s">
        <v>1070</v>
      </c>
      <c r="F50" s="235"/>
      <c r="G50" s="368"/>
      <c r="H50" s="277"/>
      <c r="I50" s="256"/>
      <c r="J50" s="192">
        <f t="shared" ref="J50:J54" si="82">G50*I50</f>
        <v>0</v>
      </c>
      <c r="K50" s="60">
        <f t="shared" ref="K50:K54" si="83">H50*I50</f>
        <v>0</v>
      </c>
      <c r="L50" s="368"/>
      <c r="M50" s="277"/>
      <c r="N50" s="125"/>
      <c r="O50" s="192">
        <f t="shared" ref="O50:O54" si="84">L50*N50</f>
        <v>0</v>
      </c>
      <c r="P50" s="60">
        <f t="shared" ref="P50:P54" si="85">M50*N50</f>
        <v>0</v>
      </c>
      <c r="Q50" s="368"/>
      <c r="R50" s="277"/>
      <c r="S50" s="65"/>
      <c r="T50" s="192">
        <f t="shared" ref="T50:T54" si="86">Q50*S50</f>
        <v>0</v>
      </c>
      <c r="U50" s="60">
        <f t="shared" ref="U50:U54" si="87">R50*S50</f>
        <v>0</v>
      </c>
      <c r="V50" s="368"/>
      <c r="W50" s="277"/>
      <c r="X50" s="65"/>
      <c r="Y50" s="192">
        <f t="shared" ref="Y50:Y54" si="88">V50*X50</f>
        <v>0</v>
      </c>
      <c r="Z50" s="60">
        <f t="shared" ref="Z50:Z54" si="89">W50*X50</f>
        <v>0</v>
      </c>
      <c r="AA50" s="368"/>
      <c r="AB50" s="277"/>
      <c r="AC50" s="65"/>
      <c r="AD50" s="192">
        <f t="shared" ref="AD50:AD54" si="90">AA50*AC50</f>
        <v>0</v>
      </c>
      <c r="AE50" s="60">
        <f t="shared" ref="AE50:AE54" si="91">AB50*AC50</f>
        <v>0</v>
      </c>
    </row>
    <row r="51" spans="1:31" ht="15.6" customHeight="1" x14ac:dyDescent="0.2">
      <c r="A51" s="59">
        <f t="shared" si="80"/>
        <v>0</v>
      </c>
      <c r="B51" s="60">
        <f t="shared" si="81"/>
        <v>0</v>
      </c>
      <c r="C51" s="61"/>
      <c r="D51" s="62" t="s">
        <v>1085</v>
      </c>
      <c r="E51" s="160" t="s">
        <v>464</v>
      </c>
      <c r="F51" s="235"/>
      <c r="G51" s="368"/>
      <c r="H51" s="277"/>
      <c r="I51" s="256"/>
      <c r="J51" s="192">
        <f t="shared" si="82"/>
        <v>0</v>
      </c>
      <c r="K51" s="60">
        <f t="shared" si="83"/>
        <v>0</v>
      </c>
      <c r="L51" s="368"/>
      <c r="M51" s="277"/>
      <c r="N51" s="125"/>
      <c r="O51" s="192">
        <f t="shared" si="84"/>
        <v>0</v>
      </c>
      <c r="P51" s="60">
        <f t="shared" si="85"/>
        <v>0</v>
      </c>
      <c r="Q51" s="368"/>
      <c r="R51" s="277"/>
      <c r="S51" s="65"/>
      <c r="T51" s="192">
        <f t="shared" si="86"/>
        <v>0</v>
      </c>
      <c r="U51" s="60">
        <f t="shared" si="87"/>
        <v>0</v>
      </c>
      <c r="V51" s="368"/>
      <c r="W51" s="277"/>
      <c r="X51" s="65"/>
      <c r="Y51" s="192">
        <f t="shared" si="88"/>
        <v>0</v>
      </c>
      <c r="Z51" s="60">
        <f t="shared" si="89"/>
        <v>0</v>
      </c>
      <c r="AA51" s="368"/>
      <c r="AB51" s="277"/>
      <c r="AC51" s="65"/>
      <c r="AD51" s="192">
        <f t="shared" si="90"/>
        <v>0</v>
      </c>
      <c r="AE51" s="60">
        <f t="shared" si="91"/>
        <v>0</v>
      </c>
    </row>
    <row r="52" spans="1:31" ht="15.6" customHeight="1" x14ac:dyDescent="0.2">
      <c r="A52" s="59">
        <f t="shared" si="80"/>
        <v>0</v>
      </c>
      <c r="B52" s="60">
        <f t="shared" si="81"/>
        <v>0</v>
      </c>
      <c r="C52" s="61"/>
      <c r="D52" s="62" t="s">
        <v>1086</v>
      </c>
      <c r="E52" s="204"/>
      <c r="F52" s="235"/>
      <c r="G52" s="368"/>
      <c r="H52" s="277"/>
      <c r="I52" s="125"/>
      <c r="J52" s="192">
        <f t="shared" si="82"/>
        <v>0</v>
      </c>
      <c r="K52" s="60">
        <f t="shared" si="83"/>
        <v>0</v>
      </c>
      <c r="L52" s="368"/>
      <c r="M52" s="277"/>
      <c r="N52" s="125"/>
      <c r="O52" s="192">
        <f t="shared" si="84"/>
        <v>0</v>
      </c>
      <c r="P52" s="60">
        <f t="shared" si="85"/>
        <v>0</v>
      </c>
      <c r="Q52" s="368"/>
      <c r="R52" s="277"/>
      <c r="S52" s="65"/>
      <c r="T52" s="192">
        <f t="shared" si="86"/>
        <v>0</v>
      </c>
      <c r="U52" s="60">
        <f t="shared" si="87"/>
        <v>0</v>
      </c>
      <c r="V52" s="368"/>
      <c r="W52" s="277"/>
      <c r="X52" s="65"/>
      <c r="Y52" s="192">
        <f t="shared" si="88"/>
        <v>0</v>
      </c>
      <c r="Z52" s="60">
        <f t="shared" si="89"/>
        <v>0</v>
      </c>
      <c r="AA52" s="368"/>
      <c r="AB52" s="277"/>
      <c r="AC52" s="65"/>
      <c r="AD52" s="192">
        <f t="shared" si="90"/>
        <v>0</v>
      </c>
      <c r="AE52" s="60">
        <f t="shared" si="91"/>
        <v>0</v>
      </c>
    </row>
    <row r="53" spans="1:31" ht="15.6" customHeight="1" x14ac:dyDescent="0.2">
      <c r="A53" s="59">
        <f t="shared" si="80"/>
        <v>0</v>
      </c>
      <c r="B53" s="60">
        <f t="shared" si="81"/>
        <v>0</v>
      </c>
      <c r="C53" s="61"/>
      <c r="D53" s="62" t="s">
        <v>1087</v>
      </c>
      <c r="E53" s="204"/>
      <c r="F53" s="235"/>
      <c r="G53" s="368"/>
      <c r="H53" s="277"/>
      <c r="I53" s="125"/>
      <c r="J53" s="192">
        <f t="shared" si="82"/>
        <v>0</v>
      </c>
      <c r="K53" s="60">
        <f t="shared" si="83"/>
        <v>0</v>
      </c>
      <c r="L53" s="368"/>
      <c r="M53" s="277"/>
      <c r="N53" s="125"/>
      <c r="O53" s="192">
        <f t="shared" si="84"/>
        <v>0</v>
      </c>
      <c r="P53" s="60">
        <f t="shared" si="85"/>
        <v>0</v>
      </c>
      <c r="Q53" s="368"/>
      <c r="R53" s="277"/>
      <c r="S53" s="65"/>
      <c r="T53" s="192">
        <f t="shared" si="86"/>
        <v>0</v>
      </c>
      <c r="U53" s="60">
        <f t="shared" si="87"/>
        <v>0</v>
      </c>
      <c r="V53" s="368"/>
      <c r="W53" s="277"/>
      <c r="X53" s="65"/>
      <c r="Y53" s="192">
        <f t="shared" si="88"/>
        <v>0</v>
      </c>
      <c r="Z53" s="60">
        <f t="shared" si="89"/>
        <v>0</v>
      </c>
      <c r="AA53" s="368"/>
      <c r="AB53" s="277"/>
      <c r="AC53" s="65"/>
      <c r="AD53" s="192">
        <f t="shared" si="90"/>
        <v>0</v>
      </c>
      <c r="AE53" s="60">
        <f t="shared" si="91"/>
        <v>0</v>
      </c>
    </row>
    <row r="54" spans="1:31" s="6" customFormat="1" ht="15.6" customHeight="1" thickBot="1" x14ac:dyDescent="0.25">
      <c r="A54" s="76">
        <f t="shared" si="80"/>
        <v>0</v>
      </c>
      <c r="B54" s="77">
        <f t="shared" si="81"/>
        <v>0</v>
      </c>
      <c r="C54" s="78"/>
      <c r="D54" s="79" t="s">
        <v>1088</v>
      </c>
      <c r="E54" s="220"/>
      <c r="F54" s="237"/>
      <c r="G54" s="369"/>
      <c r="H54" s="353"/>
      <c r="I54" s="128"/>
      <c r="J54" s="389">
        <f t="shared" si="82"/>
        <v>0</v>
      </c>
      <c r="K54" s="77">
        <f t="shared" si="83"/>
        <v>0</v>
      </c>
      <c r="L54" s="369"/>
      <c r="M54" s="353"/>
      <c r="N54" s="128"/>
      <c r="O54" s="389">
        <f t="shared" si="84"/>
        <v>0</v>
      </c>
      <c r="P54" s="77">
        <f t="shared" si="85"/>
        <v>0</v>
      </c>
      <c r="Q54" s="369"/>
      <c r="R54" s="353"/>
      <c r="S54" s="390"/>
      <c r="T54" s="389">
        <f t="shared" si="86"/>
        <v>0</v>
      </c>
      <c r="U54" s="77">
        <f t="shared" si="87"/>
        <v>0</v>
      </c>
      <c r="V54" s="369"/>
      <c r="W54" s="353"/>
      <c r="X54" s="390"/>
      <c r="Y54" s="389">
        <f t="shared" si="88"/>
        <v>0</v>
      </c>
      <c r="Z54" s="77">
        <f t="shared" si="89"/>
        <v>0</v>
      </c>
      <c r="AA54" s="369"/>
      <c r="AB54" s="353"/>
      <c r="AC54" s="390"/>
      <c r="AD54" s="389">
        <f t="shared" si="90"/>
        <v>0</v>
      </c>
      <c r="AE54" s="77">
        <f t="shared" si="91"/>
        <v>0</v>
      </c>
    </row>
  </sheetData>
  <mergeCells count="10">
    <mergeCell ref="AA4:AE4"/>
    <mergeCell ref="A1:C1"/>
    <mergeCell ref="G4:K4"/>
    <mergeCell ref="L4:P4"/>
    <mergeCell ref="Q4:U4"/>
    <mergeCell ref="V4:Z4"/>
    <mergeCell ref="D1:E1"/>
    <mergeCell ref="D2:E2"/>
    <mergeCell ref="D3:E3"/>
    <mergeCell ref="F4:F5"/>
  </mergeCells>
  <phoneticPr fontId="2" type="noConversion"/>
  <hyperlinks>
    <hyperlink ref="A2" location="'Project Summation'!A1" display="'Project Summation'!A1" xr:uid="{200966B6-6BDA-A746-BF8D-971363DFB463}"/>
  </hyperlinks>
  <pageMargins left="0.7" right="0.7" top="0.75" bottom="0.75" header="0.3" footer="0.3"/>
  <pageSetup orientation="portrait" horizontalDpi="200" verticalDpi="200" copies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6451D3-C6EE-4AD8-AAA0-0371DBC185C0}">
  <dimension ref="A1:J45"/>
  <sheetViews>
    <sheetView zoomScaleNormal="100" workbookViewId="0">
      <pane xSplit="5" ySplit="5" topLeftCell="F15" activePane="bottomRight" state="frozen"/>
      <selection pane="topRight" activeCell="F1" sqref="F1"/>
      <selection pane="bottomLeft" activeCell="A6" sqref="A6"/>
      <selection pane="bottomRight" activeCell="E54" sqref="E54"/>
    </sheetView>
  </sheetViews>
  <sheetFormatPr defaultColWidth="8.85546875" defaultRowHeight="14.25" x14ac:dyDescent="0.2"/>
  <cols>
    <col min="1" max="1" width="22.85546875" style="1" customWidth="1"/>
    <col min="2" max="2" width="22.28515625" style="1" customWidth="1"/>
    <col min="3" max="3" width="23.42578125" style="1" customWidth="1"/>
    <col min="4" max="4" width="10.28515625" style="1" customWidth="1"/>
    <col min="5" max="5" width="57.85546875" style="1" bestFit="1" customWidth="1"/>
    <col min="6" max="6" width="24.42578125" style="1" customWidth="1"/>
    <col min="7" max="7" width="15.7109375" style="1" customWidth="1"/>
    <col min="8" max="8" width="10.7109375" style="1" customWidth="1"/>
    <col min="9" max="9" width="15.7109375" style="1" customWidth="1"/>
    <col min="10" max="10" width="10.7109375" style="1" customWidth="1"/>
    <col min="11" max="255" width="9.140625" style="1"/>
    <col min="256" max="256" width="12.140625" style="1" bestFit="1" customWidth="1"/>
    <col min="257" max="260" width="9.140625" style="1"/>
    <col min="261" max="262" width="36.140625" style="1" customWidth="1"/>
    <col min="263" max="511" width="9.140625" style="1"/>
    <col min="512" max="512" width="12.140625" style="1" bestFit="1" customWidth="1"/>
    <col min="513" max="516" width="9.140625" style="1"/>
    <col min="517" max="518" width="36.140625" style="1" customWidth="1"/>
    <col min="519" max="767" width="9.140625" style="1"/>
    <col min="768" max="768" width="12.140625" style="1" bestFit="1" customWidth="1"/>
    <col min="769" max="772" width="9.140625" style="1"/>
    <col min="773" max="774" width="36.140625" style="1" customWidth="1"/>
    <col min="775" max="1023" width="9.140625" style="1"/>
    <col min="1024" max="1024" width="12.140625" style="1" bestFit="1" customWidth="1"/>
    <col min="1025" max="1028" width="9.140625" style="1"/>
    <col min="1029" max="1030" width="36.140625" style="1" customWidth="1"/>
    <col min="1031" max="1279" width="9.140625" style="1"/>
    <col min="1280" max="1280" width="12.140625" style="1" bestFit="1" customWidth="1"/>
    <col min="1281" max="1284" width="9.140625" style="1"/>
    <col min="1285" max="1286" width="36.140625" style="1" customWidth="1"/>
    <col min="1287" max="1535" width="9.140625" style="1"/>
    <col min="1536" max="1536" width="12.140625" style="1" bestFit="1" customWidth="1"/>
    <col min="1537" max="1540" width="9.140625" style="1"/>
    <col min="1541" max="1542" width="36.140625" style="1" customWidth="1"/>
    <col min="1543" max="1791" width="9.140625" style="1"/>
    <col min="1792" max="1792" width="12.140625" style="1" bestFit="1" customWidth="1"/>
    <col min="1793" max="1796" width="9.140625" style="1"/>
    <col min="1797" max="1798" width="36.140625" style="1" customWidth="1"/>
    <col min="1799" max="2047" width="9.140625" style="1"/>
    <col min="2048" max="2048" width="12.140625" style="1" bestFit="1" customWidth="1"/>
    <col min="2049" max="2052" width="9.140625" style="1"/>
    <col min="2053" max="2054" width="36.140625" style="1" customWidth="1"/>
    <col min="2055" max="2303" width="9.140625" style="1"/>
    <col min="2304" max="2304" width="12.140625" style="1" bestFit="1" customWidth="1"/>
    <col min="2305" max="2308" width="9.140625" style="1"/>
    <col min="2309" max="2310" width="36.140625" style="1" customWidth="1"/>
    <col min="2311" max="2559" width="9.140625" style="1"/>
    <col min="2560" max="2560" width="12.140625" style="1" bestFit="1" customWidth="1"/>
    <col min="2561" max="2564" width="9.140625" style="1"/>
    <col min="2565" max="2566" width="36.140625" style="1" customWidth="1"/>
    <col min="2567" max="2815" width="9.140625" style="1"/>
    <col min="2816" max="2816" width="12.140625" style="1" bestFit="1" customWidth="1"/>
    <col min="2817" max="2820" width="9.140625" style="1"/>
    <col min="2821" max="2822" width="36.140625" style="1" customWidth="1"/>
    <col min="2823" max="3071" width="9.140625" style="1"/>
    <col min="3072" max="3072" width="12.140625" style="1" bestFit="1" customWidth="1"/>
    <col min="3073" max="3076" width="9.140625" style="1"/>
    <col min="3077" max="3078" width="36.140625" style="1" customWidth="1"/>
    <col min="3079" max="3327" width="9.140625" style="1"/>
    <col min="3328" max="3328" width="12.140625" style="1" bestFit="1" customWidth="1"/>
    <col min="3329" max="3332" width="9.140625" style="1"/>
    <col min="3333" max="3334" width="36.140625" style="1" customWidth="1"/>
    <col min="3335" max="3583" width="9.140625" style="1"/>
    <col min="3584" max="3584" width="12.140625" style="1" bestFit="1" customWidth="1"/>
    <col min="3585" max="3588" width="9.140625" style="1"/>
    <col min="3589" max="3590" width="36.140625" style="1" customWidth="1"/>
    <col min="3591" max="3839" width="9.140625" style="1"/>
    <col min="3840" max="3840" width="12.140625" style="1" bestFit="1" customWidth="1"/>
    <col min="3841" max="3844" width="9.140625" style="1"/>
    <col min="3845" max="3846" width="36.140625" style="1" customWidth="1"/>
    <col min="3847" max="4095" width="9.140625" style="1"/>
    <col min="4096" max="4096" width="12.140625" style="1" bestFit="1" customWidth="1"/>
    <col min="4097" max="4100" width="9.140625" style="1"/>
    <col min="4101" max="4102" width="36.140625" style="1" customWidth="1"/>
    <col min="4103" max="4351" width="9.140625" style="1"/>
    <col min="4352" max="4352" width="12.140625" style="1" bestFit="1" customWidth="1"/>
    <col min="4353" max="4356" width="9.140625" style="1"/>
    <col min="4357" max="4358" width="36.140625" style="1" customWidth="1"/>
    <col min="4359" max="4607" width="9.140625" style="1"/>
    <col min="4608" max="4608" width="12.140625" style="1" bestFit="1" customWidth="1"/>
    <col min="4609" max="4612" width="9.140625" style="1"/>
    <col min="4613" max="4614" width="36.140625" style="1" customWidth="1"/>
    <col min="4615" max="4863" width="9.140625" style="1"/>
    <col min="4864" max="4864" width="12.140625" style="1" bestFit="1" customWidth="1"/>
    <col min="4865" max="4868" width="9.140625" style="1"/>
    <col min="4869" max="4870" width="36.140625" style="1" customWidth="1"/>
    <col min="4871" max="5119" width="9.140625" style="1"/>
    <col min="5120" max="5120" width="12.140625" style="1" bestFit="1" customWidth="1"/>
    <col min="5121" max="5124" width="9.140625" style="1"/>
    <col min="5125" max="5126" width="36.140625" style="1" customWidth="1"/>
    <col min="5127" max="5375" width="9.140625" style="1"/>
    <col min="5376" max="5376" width="12.140625" style="1" bestFit="1" customWidth="1"/>
    <col min="5377" max="5380" width="9.140625" style="1"/>
    <col min="5381" max="5382" width="36.140625" style="1" customWidth="1"/>
    <col min="5383" max="5631" width="9.140625" style="1"/>
    <col min="5632" max="5632" width="12.140625" style="1" bestFit="1" customWidth="1"/>
    <col min="5633" max="5636" width="9.140625" style="1"/>
    <col min="5637" max="5638" width="36.140625" style="1" customWidth="1"/>
    <col min="5639" max="5887" width="9.140625" style="1"/>
    <col min="5888" max="5888" width="12.140625" style="1" bestFit="1" customWidth="1"/>
    <col min="5889" max="5892" width="9.140625" style="1"/>
    <col min="5893" max="5894" width="36.140625" style="1" customWidth="1"/>
    <col min="5895" max="6143" width="9.140625" style="1"/>
    <col min="6144" max="6144" width="12.140625" style="1" bestFit="1" customWidth="1"/>
    <col min="6145" max="6148" width="9.140625" style="1"/>
    <col min="6149" max="6150" width="36.140625" style="1" customWidth="1"/>
    <col min="6151" max="6399" width="9.140625" style="1"/>
    <col min="6400" max="6400" width="12.140625" style="1" bestFit="1" customWidth="1"/>
    <col min="6401" max="6404" width="9.140625" style="1"/>
    <col min="6405" max="6406" width="36.140625" style="1" customWidth="1"/>
    <col min="6407" max="6655" width="9.140625" style="1"/>
    <col min="6656" max="6656" width="12.140625" style="1" bestFit="1" customWidth="1"/>
    <col min="6657" max="6660" width="9.140625" style="1"/>
    <col min="6661" max="6662" width="36.140625" style="1" customWidth="1"/>
    <col min="6663" max="6911" width="9.140625" style="1"/>
    <col min="6912" max="6912" width="12.140625" style="1" bestFit="1" customWidth="1"/>
    <col min="6913" max="6916" width="9.140625" style="1"/>
    <col min="6917" max="6918" width="36.140625" style="1" customWidth="1"/>
    <col min="6919" max="7167" width="9.140625" style="1"/>
    <col min="7168" max="7168" width="12.140625" style="1" bestFit="1" customWidth="1"/>
    <col min="7169" max="7172" width="9.140625" style="1"/>
    <col min="7173" max="7174" width="36.140625" style="1" customWidth="1"/>
    <col min="7175" max="7423" width="9.140625" style="1"/>
    <col min="7424" max="7424" width="12.140625" style="1" bestFit="1" customWidth="1"/>
    <col min="7425" max="7428" width="9.140625" style="1"/>
    <col min="7429" max="7430" width="36.140625" style="1" customWidth="1"/>
    <col min="7431" max="7679" width="9.140625" style="1"/>
    <col min="7680" max="7680" width="12.140625" style="1" bestFit="1" customWidth="1"/>
    <col min="7681" max="7684" width="9.140625" style="1"/>
    <col min="7685" max="7686" width="36.140625" style="1" customWidth="1"/>
    <col min="7687" max="7935" width="9.140625" style="1"/>
    <col min="7936" max="7936" width="12.140625" style="1" bestFit="1" customWidth="1"/>
    <col min="7937" max="7940" width="9.140625" style="1"/>
    <col min="7941" max="7942" width="36.140625" style="1" customWidth="1"/>
    <col min="7943" max="8191" width="9.140625" style="1"/>
    <col min="8192" max="8192" width="12.140625" style="1" bestFit="1" customWidth="1"/>
    <col min="8193" max="8196" width="9.140625" style="1"/>
    <col min="8197" max="8198" width="36.140625" style="1" customWidth="1"/>
    <col min="8199" max="8447" width="9.140625" style="1"/>
    <col min="8448" max="8448" width="12.140625" style="1" bestFit="1" customWidth="1"/>
    <col min="8449" max="8452" width="9.140625" style="1"/>
    <col min="8453" max="8454" width="36.140625" style="1" customWidth="1"/>
    <col min="8455" max="8703" width="9.140625" style="1"/>
    <col min="8704" max="8704" width="12.140625" style="1" bestFit="1" customWidth="1"/>
    <col min="8705" max="8708" width="9.140625" style="1"/>
    <col min="8709" max="8710" width="36.140625" style="1" customWidth="1"/>
    <col min="8711" max="8959" width="9.140625" style="1"/>
    <col min="8960" max="8960" width="12.140625" style="1" bestFit="1" customWidth="1"/>
    <col min="8961" max="8964" width="9.140625" style="1"/>
    <col min="8965" max="8966" width="36.140625" style="1" customWidth="1"/>
    <col min="8967" max="9215" width="9.140625" style="1"/>
    <col min="9216" max="9216" width="12.140625" style="1" bestFit="1" customWidth="1"/>
    <col min="9217" max="9220" width="9.140625" style="1"/>
    <col min="9221" max="9222" width="36.140625" style="1" customWidth="1"/>
    <col min="9223" max="9471" width="9.140625" style="1"/>
    <col min="9472" max="9472" width="12.140625" style="1" bestFit="1" customWidth="1"/>
    <col min="9473" max="9476" width="9.140625" style="1"/>
    <col min="9477" max="9478" width="36.140625" style="1" customWidth="1"/>
    <col min="9479" max="9727" width="9.140625" style="1"/>
    <col min="9728" max="9728" width="12.140625" style="1" bestFit="1" customWidth="1"/>
    <col min="9729" max="9732" width="9.140625" style="1"/>
    <col min="9733" max="9734" width="36.140625" style="1" customWidth="1"/>
    <col min="9735" max="9983" width="9.140625" style="1"/>
    <col min="9984" max="9984" width="12.140625" style="1" bestFit="1" customWidth="1"/>
    <col min="9985" max="9988" width="9.140625" style="1"/>
    <col min="9989" max="9990" width="36.140625" style="1" customWidth="1"/>
    <col min="9991" max="10239" width="9.140625" style="1"/>
    <col min="10240" max="10240" width="12.140625" style="1" bestFit="1" customWidth="1"/>
    <col min="10241" max="10244" width="9.140625" style="1"/>
    <col min="10245" max="10246" width="36.140625" style="1" customWidth="1"/>
    <col min="10247" max="10495" width="9.140625" style="1"/>
    <col min="10496" max="10496" width="12.140625" style="1" bestFit="1" customWidth="1"/>
    <col min="10497" max="10500" width="9.140625" style="1"/>
    <col min="10501" max="10502" width="36.140625" style="1" customWidth="1"/>
    <col min="10503" max="10751" width="9.140625" style="1"/>
    <col min="10752" max="10752" width="12.140625" style="1" bestFit="1" customWidth="1"/>
    <col min="10753" max="10756" width="9.140625" style="1"/>
    <col min="10757" max="10758" width="36.140625" style="1" customWidth="1"/>
    <col min="10759" max="11007" width="9.140625" style="1"/>
    <col min="11008" max="11008" width="12.140625" style="1" bestFit="1" customWidth="1"/>
    <col min="11009" max="11012" width="9.140625" style="1"/>
    <col min="11013" max="11014" width="36.140625" style="1" customWidth="1"/>
    <col min="11015" max="11263" width="9.140625" style="1"/>
    <col min="11264" max="11264" width="12.140625" style="1" bestFit="1" customWidth="1"/>
    <col min="11265" max="11268" width="9.140625" style="1"/>
    <col min="11269" max="11270" width="36.140625" style="1" customWidth="1"/>
    <col min="11271" max="11519" width="9.140625" style="1"/>
    <col min="11520" max="11520" width="12.140625" style="1" bestFit="1" customWidth="1"/>
    <col min="11521" max="11524" width="9.140625" style="1"/>
    <col min="11525" max="11526" width="36.140625" style="1" customWidth="1"/>
    <col min="11527" max="11775" width="9.140625" style="1"/>
    <col min="11776" max="11776" width="12.140625" style="1" bestFit="1" customWidth="1"/>
    <col min="11777" max="11780" width="9.140625" style="1"/>
    <col min="11781" max="11782" width="36.140625" style="1" customWidth="1"/>
    <col min="11783" max="12031" width="9.140625" style="1"/>
    <col min="12032" max="12032" width="12.140625" style="1" bestFit="1" customWidth="1"/>
    <col min="12033" max="12036" width="9.140625" style="1"/>
    <col min="12037" max="12038" width="36.140625" style="1" customWidth="1"/>
    <col min="12039" max="12287" width="9.140625" style="1"/>
    <col min="12288" max="12288" width="12.140625" style="1" bestFit="1" customWidth="1"/>
    <col min="12289" max="12292" width="9.140625" style="1"/>
    <col min="12293" max="12294" width="36.140625" style="1" customWidth="1"/>
    <col min="12295" max="12543" width="9.140625" style="1"/>
    <col min="12544" max="12544" width="12.140625" style="1" bestFit="1" customWidth="1"/>
    <col min="12545" max="12548" width="9.140625" style="1"/>
    <col min="12549" max="12550" width="36.140625" style="1" customWidth="1"/>
    <col min="12551" max="12799" width="9.140625" style="1"/>
    <col min="12800" max="12800" width="12.140625" style="1" bestFit="1" customWidth="1"/>
    <col min="12801" max="12804" width="9.140625" style="1"/>
    <col min="12805" max="12806" width="36.140625" style="1" customWidth="1"/>
    <col min="12807" max="13055" width="9.140625" style="1"/>
    <col min="13056" max="13056" width="12.140625" style="1" bestFit="1" customWidth="1"/>
    <col min="13057" max="13060" width="9.140625" style="1"/>
    <col min="13061" max="13062" width="36.140625" style="1" customWidth="1"/>
    <col min="13063" max="13311" width="9.140625" style="1"/>
    <col min="13312" max="13312" width="12.140625" style="1" bestFit="1" customWidth="1"/>
    <col min="13313" max="13316" width="9.140625" style="1"/>
    <col min="13317" max="13318" width="36.140625" style="1" customWidth="1"/>
    <col min="13319" max="13567" width="9.140625" style="1"/>
    <col min="13568" max="13568" width="12.140625" style="1" bestFit="1" customWidth="1"/>
    <col min="13569" max="13572" width="9.140625" style="1"/>
    <col min="13573" max="13574" width="36.140625" style="1" customWidth="1"/>
    <col min="13575" max="13823" width="9.140625" style="1"/>
    <col min="13824" max="13824" width="12.140625" style="1" bestFit="1" customWidth="1"/>
    <col min="13825" max="13828" width="9.140625" style="1"/>
    <col min="13829" max="13830" width="36.140625" style="1" customWidth="1"/>
    <col min="13831" max="14079" width="9.140625" style="1"/>
    <col min="14080" max="14080" width="12.140625" style="1" bestFit="1" customWidth="1"/>
    <col min="14081" max="14084" width="9.140625" style="1"/>
    <col min="14085" max="14086" width="36.140625" style="1" customWidth="1"/>
    <col min="14087" max="14335" width="9.140625" style="1"/>
    <col min="14336" max="14336" width="12.140625" style="1" bestFit="1" customWidth="1"/>
    <col min="14337" max="14340" width="9.140625" style="1"/>
    <col min="14341" max="14342" width="36.140625" style="1" customWidth="1"/>
    <col min="14343" max="14591" width="9.140625" style="1"/>
    <col min="14592" max="14592" width="12.140625" style="1" bestFit="1" customWidth="1"/>
    <col min="14593" max="14596" width="9.140625" style="1"/>
    <col min="14597" max="14598" width="36.140625" style="1" customWidth="1"/>
    <col min="14599" max="14847" width="9.140625" style="1"/>
    <col min="14848" max="14848" width="12.140625" style="1" bestFit="1" customWidth="1"/>
    <col min="14849" max="14852" width="9.140625" style="1"/>
    <col min="14853" max="14854" width="36.140625" style="1" customWidth="1"/>
    <col min="14855" max="15103" width="9.140625" style="1"/>
    <col min="15104" max="15104" width="12.140625" style="1" bestFit="1" customWidth="1"/>
    <col min="15105" max="15108" width="9.140625" style="1"/>
    <col min="15109" max="15110" width="36.140625" style="1" customWidth="1"/>
    <col min="15111" max="15359" width="9.140625" style="1"/>
    <col min="15360" max="15360" width="12.140625" style="1" bestFit="1" customWidth="1"/>
    <col min="15361" max="15364" width="9.140625" style="1"/>
    <col min="15365" max="15366" width="36.140625" style="1" customWidth="1"/>
    <col min="15367" max="15615" width="9.140625" style="1"/>
    <col min="15616" max="15616" width="12.140625" style="1" bestFit="1" customWidth="1"/>
    <col min="15617" max="15620" width="9.140625" style="1"/>
    <col min="15621" max="15622" width="36.140625" style="1" customWidth="1"/>
    <col min="15623" max="15871" width="9.140625" style="1"/>
    <col min="15872" max="15872" width="12.140625" style="1" bestFit="1" customWidth="1"/>
    <col min="15873" max="15876" width="9.140625" style="1"/>
    <col min="15877" max="15878" width="36.140625" style="1" customWidth="1"/>
    <col min="15879" max="16127" width="9.140625" style="1"/>
    <col min="16128" max="16128" width="12.140625" style="1" bestFit="1" customWidth="1"/>
    <col min="16129" max="16132" width="9.140625" style="1"/>
    <col min="16133" max="16134" width="36.140625" style="1" customWidth="1"/>
    <col min="16135" max="16383" width="9.140625" style="1"/>
    <col min="16384" max="16384" width="9.140625" style="1" customWidth="1"/>
  </cols>
  <sheetData>
    <row r="1" spans="1:10" ht="15.75" thickBot="1" x14ac:dyDescent="0.3">
      <c r="A1" s="495" t="str">
        <f>'Project Info'!B1</f>
        <v>New River Valley Emergency Communications Regional Authority (NRVECRA)</v>
      </c>
      <c r="B1" s="495"/>
      <c r="C1" s="495"/>
      <c r="D1" s="508" t="str">
        <f>'Project Info'!B3</f>
        <v>P25 Phase 2 Radio System</v>
      </c>
      <c r="E1" s="509"/>
      <c r="H1" s="4"/>
      <c r="I1" s="4"/>
      <c r="J1" s="4"/>
    </row>
    <row r="2" spans="1:10" ht="21" customHeight="1" thickBot="1" x14ac:dyDescent="0.25">
      <c r="A2" s="261">
        <f>A3+B3</f>
        <v>0</v>
      </c>
      <c r="B2" s="22"/>
      <c r="C2" s="24"/>
      <c r="D2" s="510" t="str">
        <f>'Project Info'!B6</f>
        <v>Date Entered on "Project Info" Sheet</v>
      </c>
      <c r="E2" s="511"/>
      <c r="F2" s="25"/>
      <c r="G2" s="21"/>
      <c r="H2" s="21"/>
      <c r="I2" s="21"/>
      <c r="J2" s="21"/>
    </row>
    <row r="3" spans="1:10" ht="21" customHeight="1" thickBot="1" x14ac:dyDescent="0.25">
      <c r="A3" s="238">
        <f>SUM(A7:A44)</f>
        <v>0</v>
      </c>
      <c r="B3" s="239">
        <f>SUM(B7:B44)</f>
        <v>0</v>
      </c>
      <c r="C3" s="29"/>
      <c r="D3" s="512" t="str">
        <f>'Project Info'!B8</f>
        <v>PROPOSER's Name Entered on "Project Info" Sheet</v>
      </c>
      <c r="E3" s="513"/>
      <c r="F3" s="25"/>
      <c r="G3" s="21"/>
      <c r="H3" s="147"/>
      <c r="I3" s="21"/>
      <c r="J3" s="147"/>
    </row>
    <row r="4" spans="1:10" ht="15.75" thickBot="1" x14ac:dyDescent="0.3">
      <c r="A4" s="33" t="s">
        <v>49</v>
      </c>
      <c r="B4" s="34" t="s">
        <v>49</v>
      </c>
      <c r="C4" s="35" t="s">
        <v>50</v>
      </c>
      <c r="D4" s="36"/>
      <c r="E4" s="123"/>
      <c r="F4" s="506" t="s">
        <v>51</v>
      </c>
      <c r="G4" s="514" t="s">
        <v>465</v>
      </c>
      <c r="H4" s="515"/>
      <c r="I4" s="490" t="s">
        <v>466</v>
      </c>
      <c r="J4" s="505"/>
    </row>
    <row r="5" spans="1:10" ht="15" thickBot="1" x14ac:dyDescent="0.25">
      <c r="A5" s="38" t="s">
        <v>467</v>
      </c>
      <c r="B5" s="39" t="s">
        <v>468</v>
      </c>
      <c r="C5" s="40" t="s">
        <v>54</v>
      </c>
      <c r="D5" s="41"/>
      <c r="E5" s="41"/>
      <c r="F5" s="507"/>
      <c r="G5" s="43" t="s">
        <v>467</v>
      </c>
      <c r="H5" s="148" t="s">
        <v>56</v>
      </c>
      <c r="I5" s="149" t="s">
        <v>468</v>
      </c>
      <c r="J5" s="148" t="s">
        <v>56</v>
      </c>
    </row>
    <row r="6" spans="1:10" ht="15" x14ac:dyDescent="0.25">
      <c r="A6" s="47"/>
      <c r="B6" s="48"/>
      <c r="C6" s="49"/>
      <c r="D6" s="50" t="s">
        <v>31</v>
      </c>
      <c r="E6" s="200" t="s">
        <v>469</v>
      </c>
      <c r="F6" s="449"/>
      <c r="G6" s="51"/>
      <c r="H6" s="150"/>
      <c r="I6" s="151"/>
      <c r="J6" s="150"/>
    </row>
    <row r="7" spans="1:10" ht="15" x14ac:dyDescent="0.25">
      <c r="A7" s="59">
        <f t="shared" ref="A7:A17" si="0">G7*H7</f>
        <v>0</v>
      </c>
      <c r="B7" s="60">
        <f t="shared" ref="B7:B17" si="1">I7*J7</f>
        <v>0</v>
      </c>
      <c r="C7" s="61"/>
      <c r="D7" s="50" t="s">
        <v>470</v>
      </c>
      <c r="E7" s="200" t="s">
        <v>471</v>
      </c>
      <c r="F7" s="448"/>
      <c r="G7" s="63"/>
      <c r="H7" s="152"/>
      <c r="I7" s="454"/>
      <c r="J7" s="152"/>
    </row>
    <row r="8" spans="1:10" ht="15" x14ac:dyDescent="0.25">
      <c r="A8" s="51"/>
      <c r="B8" s="52"/>
      <c r="C8" s="58"/>
      <c r="D8" s="50" t="s">
        <v>472</v>
      </c>
      <c r="E8" s="200" t="s">
        <v>473</v>
      </c>
      <c r="F8" s="449"/>
      <c r="G8" s="51"/>
      <c r="H8" s="211"/>
      <c r="I8" s="455"/>
      <c r="J8" s="396"/>
    </row>
    <row r="9" spans="1:10" x14ac:dyDescent="0.2">
      <c r="A9" s="59">
        <f t="shared" si="0"/>
        <v>0</v>
      </c>
      <c r="B9" s="60">
        <f t="shared" si="1"/>
        <v>0</v>
      </c>
      <c r="C9" s="61"/>
      <c r="D9" s="62" t="s">
        <v>474</v>
      </c>
      <c r="E9" s="203" t="s">
        <v>475</v>
      </c>
      <c r="F9" s="448"/>
      <c r="G9" s="63"/>
      <c r="H9" s="152"/>
      <c r="I9" s="454"/>
      <c r="J9" s="152"/>
    </row>
    <row r="10" spans="1:10" x14ac:dyDescent="0.2">
      <c r="A10" s="59">
        <f t="shared" si="0"/>
        <v>0</v>
      </c>
      <c r="B10" s="60">
        <f t="shared" si="1"/>
        <v>0</v>
      </c>
      <c r="C10" s="61"/>
      <c r="D10" s="62" t="s">
        <v>476</v>
      </c>
      <c r="E10" s="203" t="s">
        <v>477</v>
      </c>
      <c r="F10" s="448"/>
      <c r="G10" s="63"/>
      <c r="H10" s="152"/>
      <c r="I10" s="454"/>
      <c r="J10" s="152"/>
    </row>
    <row r="11" spans="1:10" ht="15" x14ac:dyDescent="0.25">
      <c r="A11" s="59">
        <f t="shared" si="0"/>
        <v>0</v>
      </c>
      <c r="B11" s="60">
        <f t="shared" si="1"/>
        <v>0</v>
      </c>
      <c r="C11" s="61"/>
      <c r="D11" s="50" t="s">
        <v>478</v>
      </c>
      <c r="E11" s="200" t="s">
        <v>479</v>
      </c>
      <c r="F11" s="448"/>
      <c r="G11" s="63"/>
      <c r="H11" s="152"/>
      <c r="I11" s="454"/>
      <c r="J11" s="152"/>
    </row>
    <row r="12" spans="1:10" ht="15" x14ac:dyDescent="0.25">
      <c r="A12" s="59">
        <f t="shared" ref="A12" si="2">G12*H12</f>
        <v>0</v>
      </c>
      <c r="B12" s="60">
        <f t="shared" ref="B12" si="3">I12*J12</f>
        <v>0</v>
      </c>
      <c r="C12" s="61"/>
      <c r="D12" s="50" t="s">
        <v>480</v>
      </c>
      <c r="E12" s="200" t="s">
        <v>481</v>
      </c>
      <c r="F12" s="448"/>
      <c r="G12" s="63"/>
      <c r="H12" s="152"/>
      <c r="I12" s="454"/>
      <c r="J12" s="152"/>
    </row>
    <row r="13" spans="1:10" ht="15" x14ac:dyDescent="0.25">
      <c r="A13" s="59">
        <f t="shared" si="0"/>
        <v>0</v>
      </c>
      <c r="B13" s="60">
        <f t="shared" si="1"/>
        <v>0</v>
      </c>
      <c r="C13" s="61"/>
      <c r="D13" s="50" t="s">
        <v>482</v>
      </c>
      <c r="E13" s="200" t="s">
        <v>483</v>
      </c>
      <c r="F13" s="448"/>
      <c r="G13" s="63"/>
      <c r="H13" s="152"/>
      <c r="I13" s="454"/>
      <c r="J13" s="152"/>
    </row>
    <row r="14" spans="1:10" ht="15" x14ac:dyDescent="0.25">
      <c r="A14" s="59">
        <f t="shared" si="0"/>
        <v>0</v>
      </c>
      <c r="B14" s="60">
        <f t="shared" si="1"/>
        <v>0</v>
      </c>
      <c r="C14" s="61"/>
      <c r="D14" s="50" t="s">
        <v>484</v>
      </c>
      <c r="E14" s="200" t="s">
        <v>485</v>
      </c>
      <c r="F14" s="448"/>
      <c r="G14" s="63"/>
      <c r="H14" s="152"/>
      <c r="I14" s="454"/>
      <c r="J14" s="152"/>
    </row>
    <row r="15" spans="1:10" ht="15" x14ac:dyDescent="0.25">
      <c r="A15" s="59">
        <f t="shared" ref="A15" si="4">G15*H15</f>
        <v>0</v>
      </c>
      <c r="B15" s="60">
        <f t="shared" ref="B15" si="5">I15*J15</f>
        <v>0</v>
      </c>
      <c r="C15" s="61"/>
      <c r="D15" s="50" t="s">
        <v>486</v>
      </c>
      <c r="E15" s="305" t="s">
        <v>487</v>
      </c>
      <c r="F15" s="448"/>
      <c r="G15" s="63"/>
      <c r="H15" s="152"/>
      <c r="I15" s="454"/>
      <c r="J15" s="152"/>
    </row>
    <row r="16" spans="1:10" ht="15" x14ac:dyDescent="0.25">
      <c r="A16" s="59">
        <f t="shared" si="0"/>
        <v>0</v>
      </c>
      <c r="B16" s="60">
        <f t="shared" si="1"/>
        <v>0</v>
      </c>
      <c r="C16" s="61"/>
      <c r="D16" s="50" t="s">
        <v>488</v>
      </c>
      <c r="E16" s="200" t="s">
        <v>489</v>
      </c>
      <c r="F16" s="448"/>
      <c r="G16" s="63"/>
      <c r="H16" s="152"/>
      <c r="I16" s="454"/>
      <c r="J16" s="152"/>
    </row>
    <row r="17" spans="1:10" ht="15" x14ac:dyDescent="0.25">
      <c r="A17" s="59">
        <f t="shared" si="0"/>
        <v>0</v>
      </c>
      <c r="B17" s="60">
        <f t="shared" si="1"/>
        <v>0</v>
      </c>
      <c r="C17" s="61"/>
      <c r="D17" s="50" t="s">
        <v>490</v>
      </c>
      <c r="E17" s="200" t="s">
        <v>491</v>
      </c>
      <c r="F17" s="448"/>
      <c r="G17" s="63"/>
      <c r="H17" s="152"/>
      <c r="I17" s="454"/>
      <c r="J17" s="152"/>
    </row>
    <row r="18" spans="1:10" ht="15" x14ac:dyDescent="0.25">
      <c r="A18" s="59">
        <f>G18*H18</f>
        <v>0</v>
      </c>
      <c r="B18" s="60">
        <f>I18*J18</f>
        <v>0</v>
      </c>
      <c r="C18" s="61"/>
      <c r="D18" s="50" t="s">
        <v>492</v>
      </c>
      <c r="E18" s="200" t="s">
        <v>493</v>
      </c>
      <c r="F18" s="451"/>
      <c r="G18" s="63"/>
      <c r="H18" s="152"/>
      <c r="I18" s="454"/>
      <c r="J18" s="152"/>
    </row>
    <row r="19" spans="1:10" ht="15" x14ac:dyDescent="0.25">
      <c r="A19" s="59">
        <f t="shared" ref="A19" si="6">G19*H19</f>
        <v>0</v>
      </c>
      <c r="B19" s="60">
        <f t="shared" ref="B19" si="7">I19*J19</f>
        <v>0</v>
      </c>
      <c r="C19" s="61"/>
      <c r="D19" s="50" t="s">
        <v>494</v>
      </c>
      <c r="E19" s="200" t="s">
        <v>495</v>
      </c>
      <c r="F19" s="451"/>
      <c r="G19" s="63"/>
      <c r="H19" s="152"/>
      <c r="I19" s="454"/>
      <c r="J19" s="152"/>
    </row>
    <row r="20" spans="1:10" ht="15" x14ac:dyDescent="0.25">
      <c r="A20" s="59">
        <f>G20*H20</f>
        <v>0</v>
      </c>
      <c r="B20" s="60">
        <f>I20*J20</f>
        <v>0</v>
      </c>
      <c r="C20" s="61"/>
      <c r="D20" s="50" t="s">
        <v>496</v>
      </c>
      <c r="E20" s="200" t="s">
        <v>497</v>
      </c>
      <c r="F20" s="451"/>
      <c r="G20" s="63"/>
      <c r="H20" s="152"/>
      <c r="I20" s="454"/>
      <c r="J20" s="152"/>
    </row>
    <row r="21" spans="1:10" ht="15" x14ac:dyDescent="0.25">
      <c r="A21" s="59">
        <f t="shared" ref="A21" si="8">G21*H21</f>
        <v>0</v>
      </c>
      <c r="B21" s="60">
        <f t="shared" ref="B21" si="9">I21*J21</f>
        <v>0</v>
      </c>
      <c r="C21" s="61"/>
      <c r="D21" s="50" t="s">
        <v>498</v>
      </c>
      <c r="E21" s="200" t="s">
        <v>499</v>
      </c>
      <c r="F21" s="451"/>
      <c r="G21" s="63"/>
      <c r="H21" s="152"/>
      <c r="I21" s="454"/>
      <c r="J21" s="152"/>
    </row>
    <row r="22" spans="1:10" ht="15" x14ac:dyDescent="0.25">
      <c r="A22" s="59">
        <f>G22*H22</f>
        <v>0</v>
      </c>
      <c r="B22" s="60">
        <f>I22*J22</f>
        <v>0</v>
      </c>
      <c r="C22" s="61"/>
      <c r="D22" s="50" t="s">
        <v>500</v>
      </c>
      <c r="E22" s="201"/>
      <c r="F22" s="451"/>
      <c r="G22" s="63"/>
      <c r="H22" s="152"/>
      <c r="I22" s="454"/>
      <c r="J22" s="152"/>
    </row>
    <row r="23" spans="1:10" ht="15" x14ac:dyDescent="0.25">
      <c r="A23" s="59">
        <f>G23*H23</f>
        <v>0</v>
      </c>
      <c r="B23" s="60">
        <f>I23*J23</f>
        <v>0</v>
      </c>
      <c r="C23" s="61"/>
      <c r="D23" s="50" t="s">
        <v>501</v>
      </c>
      <c r="E23" s="201"/>
      <c r="F23" s="451"/>
      <c r="G23" s="63"/>
      <c r="H23" s="152"/>
      <c r="I23" s="454"/>
      <c r="J23" s="152"/>
    </row>
    <row r="24" spans="1:10" ht="15" x14ac:dyDescent="0.25">
      <c r="A24" s="59">
        <f>G24*H24</f>
        <v>0</v>
      </c>
      <c r="B24" s="60">
        <f>I24*J24</f>
        <v>0</v>
      </c>
      <c r="C24" s="61"/>
      <c r="D24" s="50" t="s">
        <v>502</v>
      </c>
      <c r="E24" s="201"/>
      <c r="F24" s="451"/>
      <c r="G24" s="63"/>
      <c r="H24" s="152"/>
      <c r="I24" s="454"/>
      <c r="J24" s="152"/>
    </row>
    <row r="25" spans="1:10" ht="15" x14ac:dyDescent="0.25">
      <c r="A25" s="59">
        <f>G25*H25</f>
        <v>0</v>
      </c>
      <c r="B25" s="60">
        <f>I25*J25</f>
        <v>0</v>
      </c>
      <c r="C25" s="406"/>
      <c r="D25" s="50" t="s">
        <v>503</v>
      </c>
      <c r="E25" s="407"/>
      <c r="F25" s="452"/>
      <c r="G25" s="408"/>
      <c r="H25" s="409"/>
      <c r="I25" s="456"/>
      <c r="J25" s="409"/>
    </row>
    <row r="26" spans="1:10" ht="15.75" thickBot="1" x14ac:dyDescent="0.3">
      <c r="A26" s="76">
        <f>G26*H26</f>
        <v>0</v>
      </c>
      <c r="B26" s="77">
        <f>I26*J26</f>
        <v>0</v>
      </c>
      <c r="C26" s="78"/>
      <c r="D26" s="50" t="s">
        <v>504</v>
      </c>
      <c r="E26" s="202"/>
      <c r="F26" s="453"/>
      <c r="G26" s="240"/>
      <c r="H26" s="395"/>
      <c r="I26" s="457"/>
      <c r="J26" s="395"/>
    </row>
    <row r="27" spans="1:10" ht="15" x14ac:dyDescent="0.25">
      <c r="A27" s="51"/>
      <c r="B27" s="52"/>
      <c r="C27" s="58"/>
      <c r="D27" s="50" t="s">
        <v>505</v>
      </c>
      <c r="E27" s="200" t="s">
        <v>506</v>
      </c>
      <c r="F27" s="449"/>
      <c r="G27" s="51"/>
      <c r="H27" s="150"/>
      <c r="I27" s="455"/>
      <c r="J27" s="150"/>
    </row>
    <row r="28" spans="1:10" ht="15.6" customHeight="1" x14ac:dyDescent="0.25">
      <c r="A28" s="59">
        <f>G28*H28</f>
        <v>0</v>
      </c>
      <c r="B28" s="60">
        <f>I28*J28</f>
        <v>0</v>
      </c>
      <c r="C28" s="61"/>
      <c r="D28" s="1" t="s">
        <v>507</v>
      </c>
      <c r="E28" s="474" t="s">
        <v>1124</v>
      </c>
      <c r="F28" s="451"/>
      <c r="G28" s="448"/>
      <c r="H28" s="467"/>
      <c r="I28" s="454"/>
      <c r="J28" s="152"/>
    </row>
    <row r="29" spans="1:10" ht="29.25" x14ac:dyDescent="0.25">
      <c r="A29" s="59">
        <f>G29*H29</f>
        <v>0</v>
      </c>
      <c r="B29" s="60">
        <f>I29*J29</f>
        <v>0</v>
      </c>
      <c r="C29" s="61"/>
      <c r="D29" s="62" t="s">
        <v>510</v>
      </c>
      <c r="E29" s="437" t="s">
        <v>1123</v>
      </c>
      <c r="F29" s="451"/>
      <c r="G29" s="448"/>
      <c r="H29" s="468"/>
      <c r="I29" s="454"/>
      <c r="J29" s="152"/>
    </row>
    <row r="30" spans="1:10" ht="15" x14ac:dyDescent="0.25">
      <c r="A30" s="51"/>
      <c r="B30" s="52"/>
      <c r="C30" s="58"/>
      <c r="D30" s="62" t="s">
        <v>513</v>
      </c>
      <c r="E30" s="372" t="s">
        <v>508</v>
      </c>
      <c r="F30" s="449"/>
      <c r="G30" s="51"/>
      <c r="H30" s="51"/>
      <c r="I30" s="455"/>
      <c r="J30" s="150"/>
    </row>
    <row r="31" spans="1:10" ht="15" x14ac:dyDescent="0.25">
      <c r="A31" s="59">
        <f t="shared" ref="A31:A32" si="10">G31*H31</f>
        <v>0</v>
      </c>
      <c r="B31" s="60">
        <f t="shared" ref="B31:B32" si="11">I31*J31</f>
        <v>0</v>
      </c>
      <c r="C31" s="61"/>
      <c r="D31" s="62" t="s">
        <v>1033</v>
      </c>
      <c r="E31" s="304" t="s">
        <v>1125</v>
      </c>
      <c r="F31" s="451"/>
      <c r="G31" s="448"/>
      <c r="H31" s="467"/>
      <c r="I31" s="454"/>
      <c r="J31" s="152"/>
    </row>
    <row r="32" spans="1:10" ht="15" x14ac:dyDescent="0.25">
      <c r="A32" s="59">
        <f t="shared" si="10"/>
        <v>0</v>
      </c>
      <c r="B32" s="60">
        <f t="shared" si="11"/>
        <v>0</v>
      </c>
      <c r="C32" s="61"/>
      <c r="D32" s="62" t="s">
        <v>1034</v>
      </c>
      <c r="E32" s="304" t="s">
        <v>1039</v>
      </c>
      <c r="F32" s="451"/>
      <c r="G32" s="448"/>
      <c r="H32" s="467"/>
      <c r="I32" s="454"/>
      <c r="J32" s="152"/>
    </row>
    <row r="33" spans="1:10" ht="15" x14ac:dyDescent="0.25">
      <c r="A33" s="59">
        <f t="shared" ref="A33" si="12">G33*H33</f>
        <v>0</v>
      </c>
      <c r="B33" s="60">
        <f t="shared" ref="B33" si="13">I33*J33</f>
        <v>0</v>
      </c>
      <c r="C33" s="61"/>
      <c r="D33" s="62" t="s">
        <v>1035</v>
      </c>
      <c r="E33" s="304" t="s">
        <v>509</v>
      </c>
      <c r="F33" s="451"/>
      <c r="G33" s="448"/>
      <c r="H33" s="482"/>
      <c r="I33" s="454"/>
      <c r="J33" s="152"/>
    </row>
    <row r="34" spans="1:10" x14ac:dyDescent="0.2">
      <c r="A34" s="59">
        <f t="shared" ref="A34:A35" si="14">G34*H34</f>
        <v>0</v>
      </c>
      <c r="B34" s="60">
        <f t="shared" ref="B34:B35" si="15">I34*J34</f>
        <v>0</v>
      </c>
      <c r="C34" s="61"/>
      <c r="D34" s="62" t="s">
        <v>1036</v>
      </c>
      <c r="E34" s="343"/>
      <c r="F34" s="451"/>
      <c r="G34" s="448"/>
      <c r="H34" s="142"/>
      <c r="I34" s="454"/>
      <c r="J34" s="152"/>
    </row>
    <row r="35" spans="1:10" x14ac:dyDescent="0.2">
      <c r="A35" s="59">
        <f t="shared" si="14"/>
        <v>0</v>
      </c>
      <c r="B35" s="60">
        <f t="shared" si="15"/>
        <v>0</v>
      </c>
      <c r="C35" s="61"/>
      <c r="D35" s="62" t="s">
        <v>1037</v>
      </c>
      <c r="E35" s="343"/>
      <c r="F35" s="451"/>
      <c r="G35" s="448"/>
      <c r="H35" s="142"/>
      <c r="I35" s="454"/>
      <c r="J35" s="152"/>
    </row>
    <row r="36" spans="1:10" ht="15" x14ac:dyDescent="0.25">
      <c r="A36" s="51"/>
      <c r="B36" s="52"/>
      <c r="C36" s="58"/>
      <c r="D36" s="62" t="s">
        <v>514</v>
      </c>
      <c r="E36" s="372" t="s">
        <v>1163</v>
      </c>
      <c r="F36" s="449"/>
      <c r="G36" s="449"/>
      <c r="H36" s="150"/>
      <c r="I36" s="455"/>
      <c r="J36" s="150"/>
    </row>
    <row r="37" spans="1:10" ht="15" x14ac:dyDescent="0.25">
      <c r="A37" s="59">
        <f t="shared" ref="A37:A42" si="16">G37*H37</f>
        <v>0</v>
      </c>
      <c r="B37" s="60">
        <f t="shared" ref="B37:B42" si="17">I37*J37</f>
        <v>0</v>
      </c>
      <c r="C37" s="61"/>
      <c r="D37" s="62" t="s">
        <v>1126</v>
      </c>
      <c r="E37" s="304" t="s">
        <v>511</v>
      </c>
      <c r="F37" s="451"/>
      <c r="G37" s="448"/>
      <c r="H37" s="458"/>
      <c r="I37" s="454"/>
      <c r="J37" s="152"/>
    </row>
    <row r="38" spans="1:10" ht="15" x14ac:dyDescent="0.25">
      <c r="A38" s="59">
        <f t="shared" si="16"/>
        <v>0</v>
      </c>
      <c r="B38" s="60">
        <f t="shared" si="17"/>
        <v>0</v>
      </c>
      <c r="C38" s="61"/>
      <c r="D38" s="62" t="s">
        <v>1127</v>
      </c>
      <c r="E38" s="304" t="s">
        <v>512</v>
      </c>
      <c r="F38" s="451"/>
      <c r="G38" s="448"/>
      <c r="H38" s="458"/>
      <c r="I38" s="454"/>
      <c r="J38" s="152"/>
    </row>
    <row r="39" spans="1:10" x14ac:dyDescent="0.2">
      <c r="A39" s="59">
        <f t="shared" si="16"/>
        <v>0</v>
      </c>
      <c r="B39" s="60">
        <f t="shared" si="17"/>
        <v>0</v>
      </c>
      <c r="C39" s="61"/>
      <c r="D39" s="62" t="s">
        <v>1128</v>
      </c>
      <c r="E39" s="304" t="s">
        <v>1040</v>
      </c>
      <c r="F39" s="451"/>
      <c r="G39" s="448"/>
      <c r="H39" s="466"/>
      <c r="I39" s="454"/>
      <c r="J39" s="152"/>
    </row>
    <row r="40" spans="1:10" x14ac:dyDescent="0.2">
      <c r="A40" s="59">
        <f t="shared" ref="A40" si="18">G40*H40</f>
        <v>0</v>
      </c>
      <c r="B40" s="60">
        <f t="shared" ref="B40" si="19">I40*J40</f>
        <v>0</v>
      </c>
      <c r="C40" s="61"/>
      <c r="D40" s="62" t="s">
        <v>1129</v>
      </c>
      <c r="E40" s="304" t="s">
        <v>1041</v>
      </c>
      <c r="F40" s="451"/>
      <c r="G40" s="448"/>
      <c r="H40" s="467"/>
      <c r="I40" s="454"/>
      <c r="J40" s="152"/>
    </row>
    <row r="41" spans="1:10" x14ac:dyDescent="0.2">
      <c r="A41" s="59">
        <f t="shared" si="16"/>
        <v>0</v>
      </c>
      <c r="B41" s="60">
        <f t="shared" si="17"/>
        <v>0</v>
      </c>
      <c r="C41" s="61"/>
      <c r="D41" s="62" t="s">
        <v>1130</v>
      </c>
      <c r="E41" s="343"/>
      <c r="F41" s="451"/>
      <c r="G41" s="448"/>
      <c r="H41" s="142"/>
      <c r="I41" s="454"/>
      <c r="J41" s="152"/>
    </row>
    <row r="42" spans="1:10" x14ac:dyDescent="0.2">
      <c r="A42" s="59">
        <f t="shared" si="16"/>
        <v>0</v>
      </c>
      <c r="B42" s="60">
        <f t="shared" si="17"/>
        <v>0</v>
      </c>
      <c r="C42" s="61"/>
      <c r="D42" s="62" t="s">
        <v>1131</v>
      </c>
      <c r="E42" s="343"/>
      <c r="F42" s="451"/>
      <c r="G42" s="448"/>
      <c r="H42" s="142"/>
      <c r="I42" s="454"/>
      <c r="J42" s="152"/>
    </row>
    <row r="43" spans="1:10" x14ac:dyDescent="0.2">
      <c r="A43" s="59">
        <f t="shared" ref="A43:A45" si="20">G43*H43</f>
        <v>0</v>
      </c>
      <c r="B43" s="60">
        <f t="shared" ref="B43:B45" si="21">I43*J43</f>
        <v>0</v>
      </c>
      <c r="C43" s="61"/>
      <c r="D43" s="462" t="s">
        <v>1038</v>
      </c>
      <c r="E43" s="463"/>
      <c r="F43" s="451"/>
      <c r="G43" s="448"/>
      <c r="H43" s="152"/>
      <c r="I43" s="454"/>
      <c r="J43" s="152"/>
    </row>
    <row r="44" spans="1:10" x14ac:dyDescent="0.2">
      <c r="A44" s="59">
        <f t="shared" si="20"/>
        <v>0</v>
      </c>
      <c r="B44" s="60">
        <f t="shared" si="21"/>
        <v>0</v>
      </c>
      <c r="C44" s="61"/>
      <c r="D44" s="462" t="s">
        <v>515</v>
      </c>
      <c r="E44" s="463"/>
      <c r="F44" s="451"/>
      <c r="G44" s="448"/>
      <c r="H44" s="152"/>
      <c r="I44" s="454"/>
      <c r="J44" s="152"/>
    </row>
    <row r="45" spans="1:10" ht="15" thickBot="1" x14ac:dyDescent="0.25">
      <c r="A45" s="76">
        <f t="shared" si="20"/>
        <v>0</v>
      </c>
      <c r="B45" s="77">
        <f t="shared" si="21"/>
        <v>0</v>
      </c>
      <c r="C45" s="161"/>
      <c r="D45" s="464" t="s">
        <v>1132</v>
      </c>
      <c r="E45" s="465"/>
      <c r="F45" s="453"/>
      <c r="G45" s="450"/>
      <c r="H45" s="241"/>
      <c r="I45" s="457"/>
      <c r="J45" s="241"/>
    </row>
  </sheetData>
  <mergeCells count="7">
    <mergeCell ref="I4:J4"/>
    <mergeCell ref="F4:F5"/>
    <mergeCell ref="A1:C1"/>
    <mergeCell ref="D1:E1"/>
    <mergeCell ref="D2:E2"/>
    <mergeCell ref="D3:E3"/>
    <mergeCell ref="G4:H4"/>
  </mergeCells>
  <phoneticPr fontId="2" type="noConversion"/>
  <hyperlinks>
    <hyperlink ref="A2" location="'Project Summation'!A1" display="'Project Summation'!A1" xr:uid="{6A8BFC74-5F82-B743-AF35-1F25D5AA5995}"/>
  </hyperlinks>
  <pageMargins left="0.7" right="0.7" top="0.75" bottom="0.75" header="0.3" footer="0.3"/>
  <pageSetup orientation="portrait" horizontalDpi="200" verticalDpi="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F2B0D9-D28B-43AF-BC7D-87DBCE8B283B}">
  <dimension ref="A1:BG91"/>
  <sheetViews>
    <sheetView tabSelected="1" zoomScaleNormal="100" workbookViewId="0">
      <pane xSplit="5" ySplit="6" topLeftCell="F18" activePane="bottomRight" state="frozen"/>
      <selection pane="topRight" activeCell="E10" sqref="E10"/>
      <selection pane="bottomLeft" activeCell="E10" sqref="E10"/>
      <selection pane="bottomRight" activeCell="E26" sqref="E26"/>
    </sheetView>
  </sheetViews>
  <sheetFormatPr defaultColWidth="10.85546875" defaultRowHeight="14.25" x14ac:dyDescent="0.2"/>
  <cols>
    <col min="1" max="1" width="27.140625" style="4" customWidth="1"/>
    <col min="2" max="2" width="24.7109375" style="4" customWidth="1"/>
    <col min="3" max="3" width="28" style="108" customWidth="1"/>
    <col min="4" max="4" width="11.42578125" style="4" customWidth="1"/>
    <col min="5" max="5" width="68.28515625" style="4" customWidth="1"/>
    <col min="6" max="6" width="9.85546875" style="116" bestFit="1" customWidth="1"/>
    <col min="7" max="8" width="15.7109375" style="4" customWidth="1"/>
    <col min="9" max="9" width="7.140625" style="9" customWidth="1"/>
    <col min="10" max="11" width="19.28515625" style="130" customWidth="1"/>
    <col min="12" max="12" width="7.140625" style="9" customWidth="1"/>
    <col min="13" max="14" width="19.28515625" style="130" customWidth="1"/>
    <col min="15" max="15" width="7.140625" style="9" customWidth="1"/>
    <col min="16" max="17" width="19.28515625" style="130" customWidth="1"/>
    <col min="18" max="18" width="7.140625" style="9" customWidth="1"/>
    <col min="19" max="20" width="19.28515625" style="130" customWidth="1"/>
    <col min="21" max="21" width="7.140625" style="9" customWidth="1"/>
    <col min="22" max="23" width="19.28515625" style="130" customWidth="1"/>
    <col min="24" max="24" width="7.140625" style="9" customWidth="1"/>
    <col min="25" max="26" width="19.28515625" style="130" customWidth="1"/>
    <col min="27" max="27" width="7.140625" style="9" customWidth="1"/>
    <col min="28" max="29" width="19.28515625" style="130" customWidth="1"/>
    <col min="30" max="30" width="7.140625" style="9" customWidth="1"/>
    <col min="31" max="32" width="19.28515625" style="130" customWidth="1"/>
    <col min="33" max="33" width="7.140625" style="9" customWidth="1"/>
    <col min="34" max="35" width="19.28515625" style="130" customWidth="1"/>
    <col min="36" max="36" width="7.140625" style="9" customWidth="1"/>
    <col min="37" max="38" width="19.28515625" style="130" customWidth="1"/>
    <col min="39" max="39" width="7.140625" style="9" customWidth="1"/>
    <col min="40" max="41" width="19.28515625" style="130" customWidth="1"/>
    <col min="42" max="42" width="7.140625" style="9" customWidth="1"/>
    <col min="43" max="44" width="19.28515625" style="130" customWidth="1"/>
    <col min="45" max="45" width="7.140625" style="9" customWidth="1"/>
    <col min="46" max="47" width="19.28515625" style="130" customWidth="1"/>
    <col min="48" max="48" width="7.140625" style="9" customWidth="1"/>
    <col min="49" max="50" width="19.28515625" style="130" customWidth="1"/>
    <col min="51" max="51" width="7.140625" style="9" customWidth="1"/>
    <col min="52" max="53" width="19.28515625" style="130" customWidth="1"/>
    <col min="54" max="54" width="7.140625" style="9" customWidth="1"/>
    <col min="55" max="56" width="19.28515625" style="130" customWidth="1"/>
    <col min="57" max="57" width="7.140625" style="9" customWidth="1"/>
    <col min="58" max="59" width="19.28515625" style="130" customWidth="1"/>
    <col min="60" max="16384" width="10.85546875" style="4"/>
  </cols>
  <sheetData>
    <row r="1" spans="1:59" ht="15.75" customHeight="1" thickBot="1" x14ac:dyDescent="0.3">
      <c r="A1" s="495" t="str">
        <f>'Project Info'!B1</f>
        <v>New River Valley Emergency Communications Regional Authority (NRVECRA)</v>
      </c>
      <c r="B1" s="495"/>
      <c r="C1" s="495"/>
      <c r="D1" s="495" t="str">
        <f>'Project Info'!B3</f>
        <v>P25 Phase 2 Radio System</v>
      </c>
      <c r="E1" s="488"/>
      <c r="F1" s="129"/>
    </row>
    <row r="2" spans="1:59" ht="20.100000000000001" customHeight="1" thickBot="1" x14ac:dyDescent="0.25">
      <c r="A2" s="262">
        <f>A3+B3</f>
        <v>0</v>
      </c>
      <c r="B2" s="118"/>
      <c r="C2" s="24"/>
      <c r="D2" s="495" t="str">
        <f>'Project Info'!B6</f>
        <v>Date Entered on "Project Info" Sheet</v>
      </c>
      <c r="E2" s="495"/>
      <c r="F2" s="119"/>
      <c r="G2" s="118"/>
      <c r="H2" s="118"/>
      <c r="I2" s="26"/>
      <c r="J2" s="23">
        <f>J3+K3</f>
        <v>0</v>
      </c>
      <c r="K2" s="26"/>
      <c r="L2" s="26"/>
      <c r="M2" s="23">
        <f>M3+N3</f>
        <v>0</v>
      </c>
      <c r="N2" s="26"/>
      <c r="O2" s="26"/>
      <c r="P2" s="23">
        <f>P3+Q3</f>
        <v>0</v>
      </c>
      <c r="Q2" s="26"/>
      <c r="R2" s="26"/>
      <c r="S2" s="23">
        <f>S3+T3</f>
        <v>0</v>
      </c>
      <c r="T2" s="26"/>
      <c r="U2" s="26"/>
      <c r="V2" s="23">
        <f>V3+W3</f>
        <v>0</v>
      </c>
      <c r="W2" s="26"/>
      <c r="X2" s="26"/>
      <c r="Y2" s="23">
        <f>Y3+Z3</f>
        <v>0</v>
      </c>
      <c r="Z2" s="26"/>
      <c r="AA2" s="26"/>
      <c r="AB2" s="23">
        <f>AB3+AC3</f>
        <v>0</v>
      </c>
      <c r="AC2" s="26"/>
      <c r="AD2" s="26"/>
      <c r="AE2" s="23">
        <f>AE3+AF3</f>
        <v>0</v>
      </c>
      <c r="AF2" s="26"/>
      <c r="AG2" s="26"/>
      <c r="AH2" s="23">
        <f>AH3+AI3</f>
        <v>0</v>
      </c>
      <c r="AI2" s="26"/>
      <c r="AJ2" s="26"/>
      <c r="AK2" s="23">
        <f>AK3+AL3</f>
        <v>0</v>
      </c>
      <c r="AL2" s="26"/>
      <c r="AM2" s="26"/>
      <c r="AN2" s="23">
        <f>AN3+AO3</f>
        <v>0</v>
      </c>
      <c r="AO2" s="26"/>
      <c r="AP2" s="26"/>
      <c r="AQ2" s="23">
        <f>AQ3+AR3</f>
        <v>0</v>
      </c>
      <c r="AR2" s="26"/>
      <c r="AS2" s="26"/>
      <c r="AT2" s="23">
        <f>AT3+AU3</f>
        <v>0</v>
      </c>
      <c r="AU2" s="26"/>
      <c r="AV2" s="26"/>
      <c r="AW2" s="23">
        <f>AW3+AX3</f>
        <v>0</v>
      </c>
      <c r="AX2" s="26"/>
      <c r="AY2" s="26"/>
      <c r="AZ2" s="23">
        <f>AZ3+BA3</f>
        <v>0</v>
      </c>
      <c r="BA2" s="26"/>
      <c r="BB2" s="26"/>
      <c r="BC2" s="23">
        <f>BC3+BD3</f>
        <v>0</v>
      </c>
      <c r="BD2" s="26"/>
      <c r="BE2" s="26"/>
      <c r="BF2" s="23">
        <f>BF3+BG3</f>
        <v>0</v>
      </c>
      <c r="BG2" s="26"/>
    </row>
    <row r="3" spans="1:59" ht="23.1" customHeight="1" thickBot="1" x14ac:dyDescent="0.25">
      <c r="A3" s="76">
        <f>SUM(A7:A5938)</f>
        <v>0</v>
      </c>
      <c r="B3" s="120">
        <f>SUM(B7:B5938)</f>
        <v>0</v>
      </c>
      <c r="C3" s="29"/>
      <c r="D3" s="497" t="str">
        <f>'Project Info'!B8</f>
        <v>PROPOSER's Name Entered on "Project Info" Sheet</v>
      </c>
      <c r="E3" s="519"/>
      <c r="F3" s="119"/>
      <c r="G3" s="118"/>
      <c r="H3" s="118"/>
      <c r="I3" s="131"/>
      <c r="J3" s="27">
        <f>SUM(J7:J5938)</f>
        <v>0</v>
      </c>
      <c r="K3" s="28">
        <f>SUM(K7:K5938)</f>
        <v>0</v>
      </c>
      <c r="L3" s="131"/>
      <c r="M3" s="27">
        <f>SUM(M7:M5938)</f>
        <v>0</v>
      </c>
      <c r="N3" s="28">
        <f>SUM(N7:N5938)</f>
        <v>0</v>
      </c>
      <c r="O3" s="131"/>
      <c r="P3" s="27">
        <f>SUM(P7:P5938)</f>
        <v>0</v>
      </c>
      <c r="Q3" s="28">
        <f>SUM(Q7:Q5938)</f>
        <v>0</v>
      </c>
      <c r="R3" s="131"/>
      <c r="S3" s="27">
        <f>SUM(S7:S5938)</f>
        <v>0</v>
      </c>
      <c r="T3" s="28">
        <f>SUM(T7:T5938)</f>
        <v>0</v>
      </c>
      <c r="U3" s="131"/>
      <c r="V3" s="27">
        <f>SUM(V7:V5938)</f>
        <v>0</v>
      </c>
      <c r="W3" s="28">
        <f>SUM(W7:W5938)</f>
        <v>0</v>
      </c>
      <c r="X3" s="131"/>
      <c r="Y3" s="27">
        <f>SUM(Y7:Y5938)</f>
        <v>0</v>
      </c>
      <c r="Z3" s="28">
        <f>SUM(Z7:Z5938)</f>
        <v>0</v>
      </c>
      <c r="AA3" s="131"/>
      <c r="AB3" s="27">
        <f>SUM(AB7:AB5938)</f>
        <v>0</v>
      </c>
      <c r="AC3" s="28">
        <f>SUM(AC7:AC5938)</f>
        <v>0</v>
      </c>
      <c r="AD3" s="131"/>
      <c r="AE3" s="27">
        <f>SUM(AE7:AE5938)</f>
        <v>0</v>
      </c>
      <c r="AF3" s="28">
        <f>SUM(AF7:AF5938)</f>
        <v>0</v>
      </c>
      <c r="AG3" s="131"/>
      <c r="AH3" s="27">
        <f>SUM(AH7:AH5938)</f>
        <v>0</v>
      </c>
      <c r="AI3" s="28">
        <f>SUM(AI7:AI5938)</f>
        <v>0</v>
      </c>
      <c r="AJ3" s="131"/>
      <c r="AK3" s="27">
        <f>SUM(AK7:AK5938)</f>
        <v>0</v>
      </c>
      <c r="AL3" s="28">
        <f>SUM(AL7:AL5938)</f>
        <v>0</v>
      </c>
      <c r="AM3" s="131"/>
      <c r="AN3" s="27">
        <f>SUM(AN7:AN5938)</f>
        <v>0</v>
      </c>
      <c r="AO3" s="28">
        <f>SUM(AO7:AO5938)</f>
        <v>0</v>
      </c>
      <c r="AP3" s="131"/>
      <c r="AQ3" s="27">
        <f>SUM(AQ7:AQ5938)</f>
        <v>0</v>
      </c>
      <c r="AR3" s="28">
        <f>SUM(AR7:AR5938)</f>
        <v>0</v>
      </c>
      <c r="AS3" s="131"/>
      <c r="AT3" s="27">
        <f>SUM(AT7:AT5938)</f>
        <v>0</v>
      </c>
      <c r="AU3" s="28">
        <f>SUM(AU7:AU5938)</f>
        <v>0</v>
      </c>
      <c r="AV3" s="131"/>
      <c r="AW3" s="27">
        <f>SUM(AW7:AW5938)</f>
        <v>0</v>
      </c>
      <c r="AX3" s="28">
        <f>SUM(AX7:AX5938)</f>
        <v>0</v>
      </c>
      <c r="AY3" s="131"/>
      <c r="AZ3" s="27">
        <f>SUM(AZ7:AZ5938)</f>
        <v>0</v>
      </c>
      <c r="BA3" s="28">
        <f>SUM(BA7:BA5938)</f>
        <v>0</v>
      </c>
      <c r="BB3" s="131"/>
      <c r="BC3" s="27">
        <f>SUM(BC7:BC5938)</f>
        <v>0</v>
      </c>
      <c r="BD3" s="28">
        <f>SUM(BD7:BD5938)</f>
        <v>0</v>
      </c>
      <c r="BE3" s="131"/>
      <c r="BF3" s="27">
        <f>SUM(BF7:BF5938)</f>
        <v>0</v>
      </c>
      <c r="BG3" s="28">
        <f>SUM(BG7:BG5938)</f>
        <v>0</v>
      </c>
    </row>
    <row r="4" spans="1:59" ht="15.75" customHeight="1" x14ac:dyDescent="0.25">
      <c r="A4" s="33" t="s">
        <v>49</v>
      </c>
      <c r="B4" s="34" t="s">
        <v>49</v>
      </c>
      <c r="C4" s="397" t="s">
        <v>516</v>
      </c>
      <c r="D4" s="36"/>
      <c r="E4" s="132"/>
      <c r="F4" s="287" t="s">
        <v>49</v>
      </c>
      <c r="G4" s="133"/>
      <c r="H4" s="517" t="s">
        <v>517</v>
      </c>
      <c r="I4" s="516" t="s">
        <v>1049</v>
      </c>
      <c r="J4" s="486"/>
      <c r="K4" s="487"/>
      <c r="L4" s="516" t="s">
        <v>1050</v>
      </c>
      <c r="M4" s="486"/>
      <c r="N4" s="487"/>
      <c r="O4" s="516" t="s">
        <v>1051</v>
      </c>
      <c r="P4" s="486"/>
      <c r="Q4" s="487"/>
      <c r="R4" s="516" t="s">
        <v>1052</v>
      </c>
      <c r="S4" s="486"/>
      <c r="T4" s="487"/>
      <c r="U4" s="516" t="s">
        <v>1053</v>
      </c>
      <c r="V4" s="486"/>
      <c r="W4" s="487"/>
      <c r="X4" s="516" t="s">
        <v>1054</v>
      </c>
      <c r="Y4" s="486"/>
      <c r="Z4" s="487"/>
      <c r="AA4" s="516" t="s">
        <v>1055</v>
      </c>
      <c r="AB4" s="486"/>
      <c r="AC4" s="487"/>
      <c r="AD4" s="516" t="s">
        <v>1102</v>
      </c>
      <c r="AE4" s="486"/>
      <c r="AF4" s="487"/>
      <c r="AG4" s="516" t="s">
        <v>1056</v>
      </c>
      <c r="AH4" s="486"/>
      <c r="AI4" s="487"/>
      <c r="AJ4" s="516" t="s">
        <v>1057</v>
      </c>
      <c r="AK4" s="486"/>
      <c r="AL4" s="487"/>
      <c r="AM4" s="516" t="s">
        <v>1058</v>
      </c>
      <c r="AN4" s="486"/>
      <c r="AO4" s="487"/>
      <c r="AP4" s="516" t="s">
        <v>1059</v>
      </c>
      <c r="AQ4" s="486"/>
      <c r="AR4" s="487"/>
      <c r="AS4" s="516" t="s">
        <v>1060</v>
      </c>
      <c r="AT4" s="486"/>
      <c r="AU4" s="487"/>
      <c r="AV4" s="516" t="s">
        <v>1061</v>
      </c>
      <c r="AW4" s="486"/>
      <c r="AX4" s="487"/>
      <c r="AY4" s="516" t="s">
        <v>1062</v>
      </c>
      <c r="AZ4" s="486"/>
      <c r="BA4" s="487"/>
      <c r="BB4" s="516" t="s">
        <v>1063</v>
      </c>
      <c r="BC4" s="486"/>
      <c r="BD4" s="487"/>
      <c r="BE4" s="516" t="s">
        <v>1064</v>
      </c>
      <c r="BF4" s="486"/>
      <c r="BG4" s="487"/>
    </row>
    <row r="5" spans="1:59" ht="15.75" thickBot="1" x14ac:dyDescent="0.3">
      <c r="A5" s="38" t="s">
        <v>52</v>
      </c>
      <c r="B5" s="39" t="s">
        <v>53</v>
      </c>
      <c r="C5" s="398" t="s">
        <v>1065</v>
      </c>
      <c r="D5" s="41"/>
      <c r="E5" s="42"/>
      <c r="F5" s="288" t="s">
        <v>56</v>
      </c>
      <c r="G5" s="38" t="s">
        <v>52</v>
      </c>
      <c r="H5" s="518"/>
      <c r="I5" s="134" t="s">
        <v>56</v>
      </c>
      <c r="J5" s="135" t="s">
        <v>57</v>
      </c>
      <c r="K5" s="136" t="s">
        <v>58</v>
      </c>
      <c r="L5" s="134" t="s">
        <v>56</v>
      </c>
      <c r="M5" s="135" t="s">
        <v>57</v>
      </c>
      <c r="N5" s="136" t="s">
        <v>58</v>
      </c>
      <c r="O5" s="134" t="s">
        <v>56</v>
      </c>
      <c r="P5" s="135" t="s">
        <v>57</v>
      </c>
      <c r="Q5" s="136" t="s">
        <v>58</v>
      </c>
      <c r="R5" s="134" t="s">
        <v>56</v>
      </c>
      <c r="S5" s="135" t="s">
        <v>57</v>
      </c>
      <c r="T5" s="136" t="s">
        <v>58</v>
      </c>
      <c r="U5" s="134" t="s">
        <v>56</v>
      </c>
      <c r="V5" s="135" t="s">
        <v>57</v>
      </c>
      <c r="W5" s="136" t="s">
        <v>58</v>
      </c>
      <c r="X5" s="134" t="s">
        <v>56</v>
      </c>
      <c r="Y5" s="135" t="s">
        <v>57</v>
      </c>
      <c r="Z5" s="136" t="s">
        <v>58</v>
      </c>
      <c r="AA5" s="134" t="s">
        <v>56</v>
      </c>
      <c r="AB5" s="135" t="s">
        <v>57</v>
      </c>
      <c r="AC5" s="136" t="s">
        <v>58</v>
      </c>
      <c r="AD5" s="134" t="s">
        <v>56</v>
      </c>
      <c r="AE5" s="135" t="s">
        <v>57</v>
      </c>
      <c r="AF5" s="136" t="s">
        <v>58</v>
      </c>
      <c r="AG5" s="134" t="s">
        <v>56</v>
      </c>
      <c r="AH5" s="135" t="s">
        <v>57</v>
      </c>
      <c r="AI5" s="136" t="s">
        <v>58</v>
      </c>
      <c r="AJ5" s="134" t="s">
        <v>56</v>
      </c>
      <c r="AK5" s="135" t="s">
        <v>57</v>
      </c>
      <c r="AL5" s="136" t="s">
        <v>58</v>
      </c>
      <c r="AM5" s="134" t="s">
        <v>56</v>
      </c>
      <c r="AN5" s="135" t="s">
        <v>57</v>
      </c>
      <c r="AO5" s="136" t="s">
        <v>58</v>
      </c>
      <c r="AP5" s="134" t="s">
        <v>56</v>
      </c>
      <c r="AQ5" s="135" t="s">
        <v>57</v>
      </c>
      <c r="AR5" s="136" t="s">
        <v>58</v>
      </c>
      <c r="AS5" s="134" t="s">
        <v>56</v>
      </c>
      <c r="AT5" s="135" t="s">
        <v>57</v>
      </c>
      <c r="AU5" s="136" t="s">
        <v>58</v>
      </c>
      <c r="AV5" s="134" t="s">
        <v>56</v>
      </c>
      <c r="AW5" s="135" t="s">
        <v>57</v>
      </c>
      <c r="AX5" s="136" t="s">
        <v>58</v>
      </c>
      <c r="AY5" s="134" t="s">
        <v>56</v>
      </c>
      <c r="AZ5" s="135" t="s">
        <v>57</v>
      </c>
      <c r="BA5" s="136" t="s">
        <v>58</v>
      </c>
      <c r="BB5" s="134" t="s">
        <v>56</v>
      </c>
      <c r="BC5" s="135" t="s">
        <v>57</v>
      </c>
      <c r="BD5" s="136" t="s">
        <v>58</v>
      </c>
      <c r="BE5" s="134" t="s">
        <v>56</v>
      </c>
      <c r="BF5" s="135" t="s">
        <v>57</v>
      </c>
      <c r="BG5" s="136" t="s">
        <v>58</v>
      </c>
    </row>
    <row r="6" spans="1:59" ht="13.7" customHeight="1" x14ac:dyDescent="0.25">
      <c r="A6" s="83"/>
      <c r="B6" s="84"/>
      <c r="C6" s="137"/>
      <c r="D6" s="138" t="s">
        <v>34</v>
      </c>
      <c r="E6" s="260" t="s">
        <v>35</v>
      </c>
      <c r="F6" s="139"/>
      <c r="G6" s="51"/>
      <c r="H6" s="54"/>
      <c r="I6" s="140"/>
      <c r="J6" s="70"/>
      <c r="K6" s="71"/>
      <c r="L6" s="140"/>
      <c r="M6" s="70"/>
      <c r="N6" s="71"/>
      <c r="O6" s="140"/>
      <c r="P6" s="70"/>
      <c r="Q6" s="71"/>
      <c r="R6" s="140"/>
      <c r="S6" s="70"/>
      <c r="T6" s="71"/>
      <c r="U6" s="140"/>
      <c r="V6" s="70"/>
      <c r="W6" s="71"/>
      <c r="X6" s="140"/>
      <c r="Y6" s="70"/>
      <c r="Z6" s="71"/>
      <c r="AA6" s="140"/>
      <c r="AB6" s="70"/>
      <c r="AC6" s="71"/>
      <c r="AD6" s="140"/>
      <c r="AE6" s="70"/>
      <c r="AF6" s="71"/>
      <c r="AG6" s="140"/>
      <c r="AH6" s="70"/>
      <c r="AI6" s="71"/>
      <c r="AJ6" s="140"/>
      <c r="AK6" s="70"/>
      <c r="AL6" s="71"/>
      <c r="AM6" s="140"/>
      <c r="AN6" s="70"/>
      <c r="AO6" s="71"/>
      <c r="AP6" s="140"/>
      <c r="AQ6" s="70"/>
      <c r="AR6" s="71"/>
      <c r="AS6" s="140"/>
      <c r="AT6" s="70"/>
      <c r="AU6" s="71"/>
      <c r="AV6" s="140"/>
      <c r="AW6" s="70"/>
      <c r="AX6" s="71"/>
      <c r="AY6" s="140"/>
      <c r="AZ6" s="70"/>
      <c r="BA6" s="71"/>
      <c r="BB6" s="140"/>
      <c r="BC6" s="70"/>
      <c r="BD6" s="71"/>
      <c r="BE6" s="140"/>
      <c r="BF6" s="70"/>
      <c r="BG6" s="71"/>
    </row>
    <row r="7" spans="1:59" ht="13.7" customHeight="1" x14ac:dyDescent="0.25">
      <c r="A7" s="251"/>
      <c r="B7" s="252"/>
      <c r="C7" s="252"/>
      <c r="D7" s="50" t="s">
        <v>520</v>
      </c>
      <c r="E7" s="260" t="s">
        <v>521</v>
      </c>
      <c r="F7" s="295">
        <f t="shared" ref="F7:F16" si="0">SUMIF($I$5:$ZM$5,"QTY",$I7:$ZM7)</f>
        <v>1403</v>
      </c>
      <c r="G7" s="251"/>
      <c r="H7" s="252"/>
      <c r="I7" s="289">
        <f>I8+I26+I60</f>
        <v>161</v>
      </c>
      <c r="J7" s="251"/>
      <c r="K7" s="252"/>
      <c r="L7" s="289">
        <f>L8+L26+L60</f>
        <v>117</v>
      </c>
      <c r="M7" s="251"/>
      <c r="N7" s="252"/>
      <c r="O7" s="289">
        <f>O8+O26+O60</f>
        <v>103</v>
      </c>
      <c r="P7" s="251"/>
      <c r="Q7" s="252"/>
      <c r="R7" s="289">
        <f>R8+R26+R60</f>
        <v>167</v>
      </c>
      <c r="S7" s="251"/>
      <c r="T7" s="252"/>
      <c r="U7" s="289">
        <f>U8+U26+U60</f>
        <v>108</v>
      </c>
      <c r="V7" s="251"/>
      <c r="W7" s="252"/>
      <c r="X7" s="289">
        <f>X8+X26+X60</f>
        <v>39</v>
      </c>
      <c r="Y7" s="251"/>
      <c r="Z7" s="252"/>
      <c r="AA7" s="289">
        <f>AA8+AA26+AA60</f>
        <v>261</v>
      </c>
      <c r="AB7" s="251"/>
      <c r="AC7" s="252"/>
      <c r="AD7" s="289">
        <f>AD8+AD26+AD60</f>
        <v>48</v>
      </c>
      <c r="AE7" s="251"/>
      <c r="AF7" s="252"/>
      <c r="AG7" s="289">
        <f>AG8+AG26+AG60</f>
        <v>61</v>
      </c>
      <c r="AH7" s="251"/>
      <c r="AI7" s="252"/>
      <c r="AJ7" s="289">
        <f>AJ8+AJ26+AJ60</f>
        <v>35</v>
      </c>
      <c r="AK7" s="251"/>
      <c r="AL7" s="252"/>
      <c r="AM7" s="289">
        <f>AM8+AM26+AM60</f>
        <v>22</v>
      </c>
      <c r="AN7" s="251"/>
      <c r="AO7" s="252"/>
      <c r="AP7" s="289">
        <f>AP8+AP26+AP60</f>
        <v>56</v>
      </c>
      <c r="AQ7" s="251"/>
      <c r="AR7" s="252"/>
      <c r="AS7" s="289">
        <f>AS8+AS26+AS60</f>
        <v>25</v>
      </c>
      <c r="AT7" s="251"/>
      <c r="AU7" s="252"/>
      <c r="AV7" s="289">
        <f>AV8+AV26+AV60</f>
        <v>20</v>
      </c>
      <c r="AW7" s="251"/>
      <c r="AX7" s="252"/>
      <c r="AY7" s="289">
        <f>AY8+AY26+AY60</f>
        <v>13</v>
      </c>
      <c r="AZ7" s="251"/>
      <c r="BA7" s="252"/>
      <c r="BB7" s="289">
        <f>BB8+BB26+BB60</f>
        <v>122</v>
      </c>
      <c r="BC7" s="251"/>
      <c r="BD7" s="252"/>
      <c r="BE7" s="289">
        <f>BE8+BE26+BE60</f>
        <v>45</v>
      </c>
      <c r="BF7" s="251"/>
      <c r="BG7" s="252"/>
    </row>
    <row r="8" spans="1:59" ht="13.7" customHeight="1" x14ac:dyDescent="0.25">
      <c r="A8" s="83"/>
      <c r="B8" s="84"/>
      <c r="C8" s="85"/>
      <c r="D8" s="50" t="s">
        <v>522</v>
      </c>
      <c r="E8" s="436" t="s">
        <v>860</v>
      </c>
      <c r="F8" s="286">
        <f t="shared" si="0"/>
        <v>455</v>
      </c>
      <c r="G8" s="56"/>
      <c r="H8" s="53"/>
      <c r="I8" s="284">
        <f>I9+I13</f>
        <v>80</v>
      </c>
      <c r="J8" s="57"/>
      <c r="K8" s="55"/>
      <c r="L8" s="284">
        <f>L9+L13</f>
        <v>38</v>
      </c>
      <c r="M8" s="57"/>
      <c r="N8" s="55"/>
      <c r="O8" s="284">
        <f>O9+O13</f>
        <v>20</v>
      </c>
      <c r="P8" s="57"/>
      <c r="Q8" s="55"/>
      <c r="R8" s="284">
        <f>R9+R13</f>
        <v>70</v>
      </c>
      <c r="S8" s="57"/>
      <c r="T8" s="55"/>
      <c r="U8" s="284">
        <f>U9+U13</f>
        <v>26</v>
      </c>
      <c r="V8" s="57"/>
      <c r="W8" s="55"/>
      <c r="X8" s="284">
        <f>X9+X13</f>
        <v>13</v>
      </c>
      <c r="Y8" s="57"/>
      <c r="Z8" s="55"/>
      <c r="AA8" s="284">
        <f>AA9+AA13</f>
        <v>95</v>
      </c>
      <c r="AB8" s="57"/>
      <c r="AC8" s="55"/>
      <c r="AD8" s="284">
        <f>AD9+AD13</f>
        <v>16</v>
      </c>
      <c r="AE8" s="57"/>
      <c r="AF8" s="55"/>
      <c r="AG8" s="284">
        <f>AG9+AG13</f>
        <v>12</v>
      </c>
      <c r="AH8" s="57"/>
      <c r="AI8" s="55"/>
      <c r="AJ8" s="284">
        <f>AJ9+AJ13</f>
        <v>9</v>
      </c>
      <c r="AK8" s="57"/>
      <c r="AL8" s="55"/>
      <c r="AM8" s="284">
        <f>AM9+AM13</f>
        <v>7</v>
      </c>
      <c r="AN8" s="57"/>
      <c r="AO8" s="55"/>
      <c r="AP8" s="284">
        <f>AP9+AP13</f>
        <v>15</v>
      </c>
      <c r="AQ8" s="57"/>
      <c r="AR8" s="55"/>
      <c r="AS8" s="284">
        <f>AS9+AS13</f>
        <v>5</v>
      </c>
      <c r="AT8" s="57"/>
      <c r="AU8" s="55"/>
      <c r="AV8" s="284">
        <f>AV9+AV13</f>
        <v>0</v>
      </c>
      <c r="AW8" s="57"/>
      <c r="AX8" s="391"/>
      <c r="AY8" s="284">
        <f>AY9+AY13</f>
        <v>4</v>
      </c>
      <c r="AZ8" s="57"/>
      <c r="BA8" s="391"/>
      <c r="BB8" s="284">
        <f>BB9+BB13</f>
        <v>35</v>
      </c>
      <c r="BC8" s="57"/>
      <c r="BD8" s="391"/>
      <c r="BE8" s="284">
        <f>BE9+BE13</f>
        <v>10</v>
      </c>
      <c r="BF8" s="57"/>
      <c r="BG8" s="391"/>
    </row>
    <row r="9" spans="1:59" ht="13.7" customHeight="1" x14ac:dyDescent="0.25">
      <c r="A9" s="251"/>
      <c r="B9" s="251"/>
      <c r="C9" s="85"/>
      <c r="D9" s="138" t="s">
        <v>523</v>
      </c>
      <c r="E9" s="290" t="s">
        <v>1066</v>
      </c>
      <c r="F9" s="286">
        <f t="shared" si="0"/>
        <v>451</v>
      </c>
      <c r="G9" s="251"/>
      <c r="H9" s="252"/>
      <c r="I9" s="284">
        <f>SUM(I10:I12)</f>
        <v>80</v>
      </c>
      <c r="J9" s="251"/>
      <c r="K9" s="252"/>
      <c r="L9" s="284">
        <f>SUM(L10:L12)</f>
        <v>38</v>
      </c>
      <c r="M9" s="251"/>
      <c r="N9" s="252"/>
      <c r="O9" s="284">
        <f>SUM(O10:O12)</f>
        <v>20</v>
      </c>
      <c r="P9" s="251"/>
      <c r="Q9" s="252"/>
      <c r="R9" s="284">
        <f>SUM(R10:R12)</f>
        <v>70</v>
      </c>
      <c r="S9" s="251"/>
      <c r="T9" s="252"/>
      <c r="U9" s="284">
        <f>SUM(U10:U12)</f>
        <v>26</v>
      </c>
      <c r="V9" s="251"/>
      <c r="W9" s="252"/>
      <c r="X9" s="284">
        <f>SUM(X10:X12)</f>
        <v>13</v>
      </c>
      <c r="Y9" s="251"/>
      <c r="Z9" s="252"/>
      <c r="AA9" s="284">
        <f>SUM(AA10:AA12)</f>
        <v>95</v>
      </c>
      <c r="AB9" s="251"/>
      <c r="AC9" s="252"/>
      <c r="AD9" s="284">
        <f>SUM(AD10:AD12)</f>
        <v>16</v>
      </c>
      <c r="AE9" s="251"/>
      <c r="AF9" s="252"/>
      <c r="AG9" s="284">
        <f>SUM(AG10:AG12)</f>
        <v>12</v>
      </c>
      <c r="AH9" s="251"/>
      <c r="AI9" s="252"/>
      <c r="AJ9" s="284">
        <f>SUM(AJ10:AJ12)</f>
        <v>9</v>
      </c>
      <c r="AK9" s="251"/>
      <c r="AL9" s="252"/>
      <c r="AM9" s="284">
        <f>SUM(AM10:AM12)</f>
        <v>7</v>
      </c>
      <c r="AN9" s="251"/>
      <c r="AO9" s="252"/>
      <c r="AP9" s="284">
        <f>SUM(AP10:AP12)</f>
        <v>15</v>
      </c>
      <c r="AQ9" s="251"/>
      <c r="AR9" s="252"/>
      <c r="AS9" s="284">
        <f>SUM(AS10:AS12)</f>
        <v>5</v>
      </c>
      <c r="AT9" s="251"/>
      <c r="AU9" s="252"/>
      <c r="AV9" s="284">
        <f>SUM(AV10:AV12)</f>
        <v>0</v>
      </c>
      <c r="AW9" s="251"/>
      <c r="AX9" s="252"/>
      <c r="AY9" s="284">
        <f>SUM(AY10:AY12)</f>
        <v>0</v>
      </c>
      <c r="AZ9" s="251"/>
      <c r="BA9" s="252"/>
      <c r="BB9" s="284">
        <f>SUM(BB10:BB12)</f>
        <v>35</v>
      </c>
      <c r="BC9" s="251"/>
      <c r="BD9" s="252"/>
      <c r="BE9" s="284">
        <f>SUM(BE10:BE12)</f>
        <v>10</v>
      </c>
      <c r="BF9" s="251"/>
      <c r="BG9" s="252"/>
    </row>
    <row r="10" spans="1:59" ht="13.7" customHeight="1" x14ac:dyDescent="0.2">
      <c r="A10" s="59">
        <f>SUMIF($I$5:$AAF$5,"QTY*Equipment",$I10:$AAF10)</f>
        <v>0</v>
      </c>
      <c r="B10" s="60">
        <f>SUMIF($I$5:$AAF$5,"QTY*Install",$I10:$AAF10)</f>
        <v>0</v>
      </c>
      <c r="C10" s="143"/>
      <c r="D10" s="144" t="s">
        <v>525</v>
      </c>
      <c r="E10" s="291" t="s">
        <v>526</v>
      </c>
      <c r="F10" s="141">
        <f t="shared" si="0"/>
        <v>0</v>
      </c>
      <c r="G10" s="63"/>
      <c r="H10" s="142"/>
      <c r="I10" s="195"/>
      <c r="J10" s="66">
        <f t="shared" ref="J10" si="1">I10*$G10</f>
        <v>0</v>
      </c>
      <c r="K10" s="67">
        <f t="shared" ref="K10" si="2">I10*$H10</f>
        <v>0</v>
      </c>
      <c r="L10" s="195"/>
      <c r="M10" s="66">
        <f t="shared" ref="M10" si="3">L10*$G10</f>
        <v>0</v>
      </c>
      <c r="N10" s="67">
        <f t="shared" ref="N10" si="4">L10*$H10</f>
        <v>0</v>
      </c>
      <c r="O10" s="195"/>
      <c r="P10" s="66">
        <f t="shared" ref="P10" si="5">O10*$G10</f>
        <v>0</v>
      </c>
      <c r="Q10" s="67">
        <f t="shared" ref="Q10" si="6">O10*$H10</f>
        <v>0</v>
      </c>
      <c r="R10" s="195"/>
      <c r="S10" s="66">
        <f t="shared" ref="S10" si="7">R10*$G10</f>
        <v>0</v>
      </c>
      <c r="T10" s="67">
        <f t="shared" ref="T10" si="8">R10*$H10</f>
        <v>0</v>
      </c>
      <c r="U10" s="195"/>
      <c r="V10" s="66">
        <f t="shared" ref="V10" si="9">U10*$G10</f>
        <v>0</v>
      </c>
      <c r="W10" s="67">
        <f t="shared" ref="W10" si="10">U10*$H10</f>
        <v>0</v>
      </c>
      <c r="X10" s="195"/>
      <c r="Y10" s="66">
        <f t="shared" ref="Y10" si="11">X10*$G10</f>
        <v>0</v>
      </c>
      <c r="Z10" s="67">
        <f t="shared" ref="Z10" si="12">X10*$H10</f>
        <v>0</v>
      </c>
      <c r="AA10" s="195"/>
      <c r="AB10" s="66">
        <f t="shared" ref="AB10" si="13">AA10*$G10</f>
        <v>0</v>
      </c>
      <c r="AC10" s="67">
        <f t="shared" ref="AC10" si="14">AA10*$H10</f>
        <v>0</v>
      </c>
      <c r="AD10" s="195"/>
      <c r="AE10" s="66">
        <f t="shared" ref="AE10" si="15">AD10*$G10</f>
        <v>0</v>
      </c>
      <c r="AF10" s="67">
        <f t="shared" ref="AF10" si="16">AD10*$H10</f>
        <v>0</v>
      </c>
      <c r="AG10" s="195"/>
      <c r="AH10" s="66">
        <f t="shared" ref="AH10" si="17">AG10*$G10</f>
        <v>0</v>
      </c>
      <c r="AI10" s="67">
        <f t="shared" ref="AI10" si="18">AG10*$H10</f>
        <v>0</v>
      </c>
      <c r="AJ10" s="195"/>
      <c r="AK10" s="66">
        <f t="shared" ref="AK10" si="19">AJ10*$G10</f>
        <v>0</v>
      </c>
      <c r="AL10" s="67">
        <f t="shared" ref="AL10" si="20">AJ10*$H10</f>
        <v>0</v>
      </c>
      <c r="AM10" s="195"/>
      <c r="AN10" s="66">
        <f t="shared" ref="AN10" si="21">AM10*$G10</f>
        <v>0</v>
      </c>
      <c r="AO10" s="67">
        <f t="shared" ref="AO10" si="22">AM10*$H10</f>
        <v>0</v>
      </c>
      <c r="AP10" s="195"/>
      <c r="AQ10" s="66">
        <f t="shared" ref="AQ10" si="23">AP10*$G10</f>
        <v>0</v>
      </c>
      <c r="AR10" s="67">
        <f t="shared" ref="AR10" si="24">AP10*$H10</f>
        <v>0</v>
      </c>
      <c r="AS10" s="195"/>
      <c r="AT10" s="66">
        <f t="shared" ref="AT10" si="25">AS10*$G10</f>
        <v>0</v>
      </c>
      <c r="AU10" s="67">
        <f t="shared" ref="AU10" si="26">AS10*$H10</f>
        <v>0</v>
      </c>
      <c r="AV10" s="195"/>
      <c r="AW10" s="66">
        <f t="shared" ref="AW10:AW12" si="27">AV10*$G10</f>
        <v>0</v>
      </c>
      <c r="AX10" s="67">
        <f t="shared" ref="AX10:AX12" si="28">AV10*$H10</f>
        <v>0</v>
      </c>
      <c r="AY10" s="195"/>
      <c r="AZ10" s="66">
        <f t="shared" ref="AZ10:AZ12" si="29">AY10*$G10</f>
        <v>0</v>
      </c>
      <c r="BA10" s="67">
        <f t="shared" ref="BA10:BA12" si="30">AY10*$H10</f>
        <v>0</v>
      </c>
      <c r="BB10" s="195"/>
      <c r="BC10" s="66">
        <f t="shared" ref="BC10:BC12" si="31">BB10*$G10</f>
        <v>0</v>
      </c>
      <c r="BD10" s="67">
        <f t="shared" ref="BD10:BD12" si="32">BB10*$H10</f>
        <v>0</v>
      </c>
      <c r="BE10" s="195"/>
      <c r="BF10" s="66">
        <f t="shared" ref="BF10" si="33">BE10*$G10</f>
        <v>0</v>
      </c>
      <c r="BG10" s="67">
        <f t="shared" ref="BG10" si="34">BE10*$H10</f>
        <v>0</v>
      </c>
    </row>
    <row r="11" spans="1:59" ht="13.7" customHeight="1" x14ac:dyDescent="0.2">
      <c r="A11" s="59">
        <f>SUMIF($I$5:$AAF$5,"QTY*Equipment",$I11:$AAF11)</f>
        <v>0</v>
      </c>
      <c r="B11" s="60">
        <f>SUMIF($I$5:$AAF$5,"QTY*Install",$I11:$AAF11)</f>
        <v>0</v>
      </c>
      <c r="C11" s="143"/>
      <c r="D11" s="144" t="s">
        <v>527</v>
      </c>
      <c r="E11" s="291" t="s">
        <v>528</v>
      </c>
      <c r="F11" s="141">
        <f t="shared" si="0"/>
        <v>410</v>
      </c>
      <c r="G11" s="63"/>
      <c r="H11" s="142"/>
      <c r="I11" s="195">
        <v>80</v>
      </c>
      <c r="J11" s="66">
        <f t="shared" ref="J11:J16" si="35">I11*$G11</f>
        <v>0</v>
      </c>
      <c r="K11" s="67">
        <f t="shared" ref="K11:K16" si="36">I11*$H11</f>
        <v>0</v>
      </c>
      <c r="L11" s="195">
        <v>38</v>
      </c>
      <c r="M11" s="66">
        <f t="shared" ref="M11:M12" si="37">L11*$G11</f>
        <v>0</v>
      </c>
      <c r="N11" s="67">
        <f t="shared" ref="N11:N12" si="38">L11*$H11</f>
        <v>0</v>
      </c>
      <c r="O11" s="195">
        <v>6</v>
      </c>
      <c r="P11" s="66">
        <f t="shared" ref="P11:P12" si="39">O11*$G11</f>
        <v>0</v>
      </c>
      <c r="Q11" s="67">
        <f t="shared" ref="Q11:Q12" si="40">O11*$H11</f>
        <v>0</v>
      </c>
      <c r="R11" s="195">
        <v>70</v>
      </c>
      <c r="S11" s="66">
        <f t="shared" ref="S11:S12" si="41">R11*$G11</f>
        <v>0</v>
      </c>
      <c r="T11" s="67">
        <f t="shared" ref="T11:T12" si="42">R11*$H11</f>
        <v>0</v>
      </c>
      <c r="U11" s="195">
        <v>26</v>
      </c>
      <c r="V11" s="66">
        <f t="shared" ref="V11:V12" si="43">U11*$G11</f>
        <v>0</v>
      </c>
      <c r="W11" s="67">
        <f t="shared" ref="W11:W12" si="44">U11*$H11</f>
        <v>0</v>
      </c>
      <c r="X11" s="195">
        <v>6</v>
      </c>
      <c r="Y11" s="66">
        <f t="shared" ref="Y11:Y12" si="45">X11*$G11</f>
        <v>0</v>
      </c>
      <c r="Z11" s="67">
        <f t="shared" ref="Z11:Z12" si="46">X11*$H11</f>
        <v>0</v>
      </c>
      <c r="AA11" s="195">
        <v>95</v>
      </c>
      <c r="AB11" s="66">
        <f t="shared" ref="AB11:AB12" si="47">AA11*$G11</f>
        <v>0</v>
      </c>
      <c r="AC11" s="67">
        <f t="shared" ref="AC11:AC12" si="48">AA11*$H11</f>
        <v>0</v>
      </c>
      <c r="AD11" s="195">
        <v>8</v>
      </c>
      <c r="AE11" s="66">
        <f t="shared" ref="AE11:AE12" si="49">AD11*$G11</f>
        <v>0</v>
      </c>
      <c r="AF11" s="67">
        <f t="shared" ref="AF11:AF12" si="50">AD11*$H11</f>
        <v>0</v>
      </c>
      <c r="AG11" s="195">
        <v>12</v>
      </c>
      <c r="AH11" s="66">
        <f t="shared" ref="AH11:AH12" si="51">AG11*$G11</f>
        <v>0</v>
      </c>
      <c r="AI11" s="67">
        <f t="shared" ref="AI11:AI12" si="52">AG11*$H11</f>
        <v>0</v>
      </c>
      <c r="AJ11" s="195">
        <v>9</v>
      </c>
      <c r="AK11" s="66">
        <f t="shared" ref="AK11:AK12" si="53">AJ11*$G11</f>
        <v>0</v>
      </c>
      <c r="AL11" s="67">
        <f t="shared" ref="AL11:AL12" si="54">AJ11*$H11</f>
        <v>0</v>
      </c>
      <c r="AM11" s="195">
        <v>5</v>
      </c>
      <c r="AN11" s="66">
        <f t="shared" ref="AN11:AN12" si="55">AM11*$G11</f>
        <v>0</v>
      </c>
      <c r="AO11" s="67">
        <f t="shared" ref="AO11:AO12" si="56">AM11*$H11</f>
        <v>0</v>
      </c>
      <c r="AP11" s="195">
        <v>15</v>
      </c>
      <c r="AQ11" s="66">
        <f t="shared" ref="AQ11:AQ12" si="57">AP11*$G11</f>
        <v>0</v>
      </c>
      <c r="AR11" s="67">
        <f t="shared" ref="AR11:AR12" si="58">AP11*$H11</f>
        <v>0</v>
      </c>
      <c r="AS11" s="195">
        <v>2</v>
      </c>
      <c r="AT11" s="66">
        <f t="shared" ref="AT11:AT12" si="59">AS11*$G11</f>
        <v>0</v>
      </c>
      <c r="AU11" s="67">
        <f t="shared" ref="AU11:AU12" si="60">AS11*$H11</f>
        <v>0</v>
      </c>
      <c r="AV11" s="195"/>
      <c r="AW11" s="66">
        <f t="shared" si="27"/>
        <v>0</v>
      </c>
      <c r="AX11" s="67">
        <f t="shared" si="28"/>
        <v>0</v>
      </c>
      <c r="AY11" s="195"/>
      <c r="AZ11" s="66">
        <f t="shared" si="29"/>
        <v>0</v>
      </c>
      <c r="BA11" s="67">
        <f t="shared" si="30"/>
        <v>0</v>
      </c>
      <c r="BB11" s="195">
        <v>35</v>
      </c>
      <c r="BC11" s="66">
        <f t="shared" si="31"/>
        <v>0</v>
      </c>
      <c r="BD11" s="67">
        <f t="shared" si="32"/>
        <v>0</v>
      </c>
      <c r="BE11" s="195">
        <v>3</v>
      </c>
      <c r="BF11" s="66">
        <f t="shared" ref="BF11:BF12" si="61">BE11*$G11</f>
        <v>0</v>
      </c>
      <c r="BG11" s="67">
        <f t="shared" ref="BG11:BG12" si="62">BE11*$H11</f>
        <v>0</v>
      </c>
    </row>
    <row r="12" spans="1:59" ht="13.7" customHeight="1" x14ac:dyDescent="0.2">
      <c r="A12" s="59">
        <f>SUMIF($I$5:$AAF$5,"QTY*Equipment",$I12:$AAF12)</f>
        <v>0</v>
      </c>
      <c r="B12" s="60">
        <f>SUMIF($I$5:$AAF$5,"QTY*Install",$I12:$AAF12)</f>
        <v>0</v>
      </c>
      <c r="C12" s="143"/>
      <c r="D12" s="144" t="s">
        <v>529</v>
      </c>
      <c r="E12" s="291" t="s">
        <v>530</v>
      </c>
      <c r="F12" s="141">
        <f t="shared" si="0"/>
        <v>41</v>
      </c>
      <c r="G12" s="63"/>
      <c r="H12" s="142"/>
      <c r="I12" s="195"/>
      <c r="J12" s="66">
        <f t="shared" si="35"/>
        <v>0</v>
      </c>
      <c r="K12" s="67">
        <f t="shared" si="36"/>
        <v>0</v>
      </c>
      <c r="L12" s="195"/>
      <c r="M12" s="66">
        <f t="shared" si="37"/>
        <v>0</v>
      </c>
      <c r="N12" s="67">
        <f t="shared" si="38"/>
        <v>0</v>
      </c>
      <c r="O12" s="195">
        <v>14</v>
      </c>
      <c r="P12" s="66">
        <f t="shared" si="39"/>
        <v>0</v>
      </c>
      <c r="Q12" s="67">
        <f t="shared" si="40"/>
        <v>0</v>
      </c>
      <c r="R12" s="195"/>
      <c r="S12" s="66">
        <f t="shared" si="41"/>
        <v>0</v>
      </c>
      <c r="T12" s="67">
        <f t="shared" si="42"/>
        <v>0</v>
      </c>
      <c r="U12" s="195"/>
      <c r="V12" s="66">
        <f t="shared" si="43"/>
        <v>0</v>
      </c>
      <c r="W12" s="67">
        <f t="shared" si="44"/>
        <v>0</v>
      </c>
      <c r="X12" s="195">
        <v>7</v>
      </c>
      <c r="Y12" s="66">
        <f t="shared" si="45"/>
        <v>0</v>
      </c>
      <c r="Z12" s="67">
        <f t="shared" si="46"/>
        <v>0</v>
      </c>
      <c r="AA12" s="195"/>
      <c r="AB12" s="66">
        <f t="shared" si="47"/>
        <v>0</v>
      </c>
      <c r="AC12" s="67">
        <f t="shared" si="48"/>
        <v>0</v>
      </c>
      <c r="AD12" s="195">
        <v>8</v>
      </c>
      <c r="AE12" s="66">
        <f t="shared" si="49"/>
        <v>0</v>
      </c>
      <c r="AF12" s="67">
        <f t="shared" si="50"/>
        <v>0</v>
      </c>
      <c r="AG12" s="195"/>
      <c r="AH12" s="66">
        <f t="shared" si="51"/>
        <v>0</v>
      </c>
      <c r="AI12" s="67">
        <f t="shared" si="52"/>
        <v>0</v>
      </c>
      <c r="AJ12" s="195"/>
      <c r="AK12" s="66">
        <f t="shared" si="53"/>
        <v>0</v>
      </c>
      <c r="AL12" s="67">
        <f t="shared" si="54"/>
        <v>0</v>
      </c>
      <c r="AM12" s="195">
        <v>2</v>
      </c>
      <c r="AN12" s="66">
        <f t="shared" si="55"/>
        <v>0</v>
      </c>
      <c r="AO12" s="67">
        <f t="shared" si="56"/>
        <v>0</v>
      </c>
      <c r="AP12" s="195"/>
      <c r="AQ12" s="66">
        <f t="shared" si="57"/>
        <v>0</v>
      </c>
      <c r="AR12" s="67">
        <f t="shared" si="58"/>
        <v>0</v>
      </c>
      <c r="AS12" s="195">
        <v>3</v>
      </c>
      <c r="AT12" s="66">
        <f t="shared" si="59"/>
        <v>0</v>
      </c>
      <c r="AU12" s="67">
        <f t="shared" si="60"/>
        <v>0</v>
      </c>
      <c r="AV12" s="195"/>
      <c r="AW12" s="66">
        <f t="shared" si="27"/>
        <v>0</v>
      </c>
      <c r="AX12" s="67">
        <f t="shared" si="28"/>
        <v>0</v>
      </c>
      <c r="AY12" s="195"/>
      <c r="AZ12" s="66">
        <f t="shared" si="29"/>
        <v>0</v>
      </c>
      <c r="BA12" s="67">
        <f t="shared" si="30"/>
        <v>0</v>
      </c>
      <c r="BB12" s="195"/>
      <c r="BC12" s="66">
        <f t="shared" si="31"/>
        <v>0</v>
      </c>
      <c r="BD12" s="67">
        <f t="shared" si="32"/>
        <v>0</v>
      </c>
      <c r="BE12" s="195">
        <v>7</v>
      </c>
      <c r="BF12" s="66">
        <f t="shared" si="61"/>
        <v>0</v>
      </c>
      <c r="BG12" s="67">
        <f t="shared" si="62"/>
        <v>0</v>
      </c>
    </row>
    <row r="13" spans="1:59" ht="13.7" customHeight="1" x14ac:dyDescent="0.25">
      <c r="A13" s="251"/>
      <c r="B13" s="251"/>
      <c r="C13" s="85"/>
      <c r="D13" s="138" t="s">
        <v>532</v>
      </c>
      <c r="E13" s="290" t="s">
        <v>1078</v>
      </c>
      <c r="F13" s="286">
        <f t="shared" si="0"/>
        <v>4</v>
      </c>
      <c r="G13" s="251"/>
      <c r="H13" s="252"/>
      <c r="I13" s="284">
        <f>SUM(I14:I16)</f>
        <v>0</v>
      </c>
      <c r="J13" s="251"/>
      <c r="K13" s="252"/>
      <c r="L13" s="284">
        <f>SUM(L14:L16)</f>
        <v>0</v>
      </c>
      <c r="M13" s="251"/>
      <c r="N13" s="252"/>
      <c r="O13" s="284">
        <f>SUM(O14:O16)</f>
        <v>0</v>
      </c>
      <c r="P13" s="251"/>
      <c r="Q13" s="252"/>
      <c r="R13" s="284">
        <f>SUM(R14:R16)</f>
        <v>0</v>
      </c>
      <c r="S13" s="251"/>
      <c r="T13" s="252"/>
      <c r="U13" s="284">
        <f>SUM(U14:U16)</f>
        <v>0</v>
      </c>
      <c r="V13" s="251"/>
      <c r="W13" s="252"/>
      <c r="X13" s="284">
        <f>SUM(X14:X16)</f>
        <v>0</v>
      </c>
      <c r="Y13" s="251"/>
      <c r="Z13" s="252"/>
      <c r="AA13" s="284">
        <f>SUM(AA14:AA16)</f>
        <v>0</v>
      </c>
      <c r="AB13" s="251"/>
      <c r="AC13" s="252"/>
      <c r="AD13" s="284">
        <f>SUM(AD14:AD16)</f>
        <v>0</v>
      </c>
      <c r="AE13" s="251"/>
      <c r="AF13" s="252"/>
      <c r="AG13" s="284">
        <f>SUM(AG14:AG16)</f>
        <v>0</v>
      </c>
      <c r="AH13" s="251"/>
      <c r="AI13" s="252"/>
      <c r="AJ13" s="284">
        <f>SUM(AJ14:AJ16)</f>
        <v>0</v>
      </c>
      <c r="AK13" s="251"/>
      <c r="AL13" s="252"/>
      <c r="AM13" s="284">
        <f>SUM(AM14:AM16)</f>
        <v>0</v>
      </c>
      <c r="AN13" s="251"/>
      <c r="AO13" s="252"/>
      <c r="AP13" s="284">
        <f>SUM(AP14:AP16)</f>
        <v>0</v>
      </c>
      <c r="AQ13" s="251"/>
      <c r="AR13" s="252"/>
      <c r="AS13" s="284">
        <f>SUM(AS14:AS16)</f>
        <v>0</v>
      </c>
      <c r="AT13" s="251"/>
      <c r="AU13" s="252"/>
      <c r="AV13" s="284">
        <f>SUM(AV14:AV16)</f>
        <v>0</v>
      </c>
      <c r="AW13" s="251"/>
      <c r="AX13" s="252"/>
      <c r="AY13" s="284">
        <f>SUM(AY14:AY16)</f>
        <v>4</v>
      </c>
      <c r="AZ13" s="251"/>
      <c r="BA13" s="252"/>
      <c r="BB13" s="284">
        <f>SUM(BB14:BB16)</f>
        <v>0</v>
      </c>
      <c r="BC13" s="251"/>
      <c r="BD13" s="252"/>
      <c r="BE13" s="284">
        <f>SUM(BE14:BE16)</f>
        <v>0</v>
      </c>
      <c r="BF13" s="251"/>
      <c r="BG13" s="252"/>
    </row>
    <row r="14" spans="1:59" ht="13.7" customHeight="1" x14ac:dyDescent="0.2">
      <c r="A14" s="59">
        <f>SUMIF($I$5:$AAF$5,"QTY*Equipment",$I14:$AAF14)</f>
        <v>0</v>
      </c>
      <c r="B14" s="60">
        <f>SUMIF($I$5:$AAF$5,"QTY*Install",$I14:$AAF14)</f>
        <v>0</v>
      </c>
      <c r="C14" s="143"/>
      <c r="D14" s="144" t="s">
        <v>534</v>
      </c>
      <c r="E14" s="291" t="s">
        <v>526</v>
      </c>
      <c r="F14" s="141">
        <f t="shared" si="0"/>
        <v>4</v>
      </c>
      <c r="G14" s="63"/>
      <c r="H14" s="142"/>
      <c r="I14" s="195"/>
      <c r="J14" s="66">
        <f t="shared" si="35"/>
        <v>0</v>
      </c>
      <c r="K14" s="67">
        <f t="shared" si="36"/>
        <v>0</v>
      </c>
      <c r="L14" s="195"/>
      <c r="M14" s="66">
        <f t="shared" ref="M14:M16" si="63">L14*$G14</f>
        <v>0</v>
      </c>
      <c r="N14" s="67">
        <f t="shared" ref="N14:N16" si="64">L14*$H14</f>
        <v>0</v>
      </c>
      <c r="O14" s="195"/>
      <c r="P14" s="66">
        <f t="shared" ref="P14:P16" si="65">O14*$G14</f>
        <v>0</v>
      </c>
      <c r="Q14" s="67">
        <f t="shared" ref="Q14:Q16" si="66">O14*$H14</f>
        <v>0</v>
      </c>
      <c r="R14" s="195"/>
      <c r="S14" s="66">
        <f t="shared" ref="S14:S16" si="67">R14*$G14</f>
        <v>0</v>
      </c>
      <c r="T14" s="67">
        <f t="shared" ref="T14:T16" si="68">R14*$H14</f>
        <v>0</v>
      </c>
      <c r="U14" s="195"/>
      <c r="V14" s="66">
        <f t="shared" ref="V14:V16" si="69">U14*$G14</f>
        <v>0</v>
      </c>
      <c r="W14" s="67">
        <f t="shared" ref="W14:W16" si="70">U14*$H14</f>
        <v>0</v>
      </c>
      <c r="X14" s="195"/>
      <c r="Y14" s="66">
        <f t="shared" ref="Y14:Y16" si="71">X14*$G14</f>
        <v>0</v>
      </c>
      <c r="Z14" s="67">
        <f t="shared" ref="Z14:Z16" si="72">X14*$H14</f>
        <v>0</v>
      </c>
      <c r="AA14" s="195"/>
      <c r="AB14" s="66">
        <f t="shared" ref="AB14:AB16" si="73">AA14*$G14</f>
        <v>0</v>
      </c>
      <c r="AC14" s="67">
        <f t="shared" ref="AC14:AC16" si="74">AA14*$H14</f>
        <v>0</v>
      </c>
      <c r="AD14" s="195"/>
      <c r="AE14" s="66">
        <f t="shared" ref="AE14:AE16" si="75">AD14*$G14</f>
        <v>0</v>
      </c>
      <c r="AF14" s="67">
        <f t="shared" ref="AF14:AF16" si="76">AD14*$H14</f>
        <v>0</v>
      </c>
      <c r="AG14" s="195"/>
      <c r="AH14" s="66">
        <f t="shared" ref="AH14:AH16" si="77">AG14*$G14</f>
        <v>0</v>
      </c>
      <c r="AI14" s="67">
        <f t="shared" ref="AI14:AI16" si="78">AG14*$H14</f>
        <v>0</v>
      </c>
      <c r="AJ14" s="195"/>
      <c r="AK14" s="66">
        <f t="shared" ref="AK14:AK16" si="79">AJ14*$G14</f>
        <v>0</v>
      </c>
      <c r="AL14" s="67">
        <f t="shared" ref="AL14:AL16" si="80">AJ14*$H14</f>
        <v>0</v>
      </c>
      <c r="AM14" s="195"/>
      <c r="AN14" s="66">
        <f t="shared" ref="AN14:AN16" si="81">AM14*$G14</f>
        <v>0</v>
      </c>
      <c r="AO14" s="67">
        <f t="shared" ref="AO14:AO16" si="82">AM14*$H14</f>
        <v>0</v>
      </c>
      <c r="AP14" s="195"/>
      <c r="AQ14" s="66">
        <f t="shared" ref="AQ14:AQ16" si="83">AP14*$G14</f>
        <v>0</v>
      </c>
      <c r="AR14" s="67">
        <f t="shared" ref="AR14:AR16" si="84">AP14*$H14</f>
        <v>0</v>
      </c>
      <c r="AS14" s="195"/>
      <c r="AT14" s="66">
        <f t="shared" ref="AT14:AT16" si="85">AS14*$G14</f>
        <v>0</v>
      </c>
      <c r="AU14" s="67">
        <f t="shared" ref="AU14:AU16" si="86">AS14*$H14</f>
        <v>0</v>
      </c>
      <c r="AV14" s="195"/>
      <c r="AW14" s="66">
        <f t="shared" ref="AW14:AW16" si="87">AV14*$G14</f>
        <v>0</v>
      </c>
      <c r="AX14" s="67">
        <f t="shared" ref="AX14:AX16" si="88">AV14*$H14</f>
        <v>0</v>
      </c>
      <c r="AY14" s="195">
        <v>4</v>
      </c>
      <c r="AZ14" s="66">
        <f t="shared" ref="AZ14:AZ16" si="89">AY14*$G14</f>
        <v>0</v>
      </c>
      <c r="BA14" s="67">
        <f t="shared" ref="BA14:BA16" si="90">AY14*$H14</f>
        <v>0</v>
      </c>
      <c r="BB14" s="195"/>
      <c r="BC14" s="66">
        <f t="shared" ref="BC14:BC16" si="91">BB14*$G14</f>
        <v>0</v>
      </c>
      <c r="BD14" s="67">
        <f t="shared" ref="BD14:BD16" si="92">BB14*$H14</f>
        <v>0</v>
      </c>
      <c r="BE14" s="195"/>
      <c r="BF14" s="66">
        <f t="shared" ref="BF14:BF16" si="93">BE14*$G14</f>
        <v>0</v>
      </c>
      <c r="BG14" s="67">
        <f t="shared" ref="BG14:BG16" si="94">BE14*$H14</f>
        <v>0</v>
      </c>
    </row>
    <row r="15" spans="1:59" ht="13.7" hidden="1" customHeight="1" x14ac:dyDescent="0.2">
      <c r="A15" s="59">
        <f>SUMIF($I$5:$AAF$5,"QTY*Equipment",$I15:$AAF15)</f>
        <v>0</v>
      </c>
      <c r="B15" s="60">
        <f>SUMIF($I$5:$AAF$5,"QTY*Install",$I15:$AAF15)</f>
        <v>0</v>
      </c>
      <c r="C15" s="143"/>
      <c r="D15" s="144" t="s">
        <v>535</v>
      </c>
      <c r="E15" s="291" t="s">
        <v>528</v>
      </c>
      <c r="F15" s="141">
        <f t="shared" si="0"/>
        <v>0</v>
      </c>
      <c r="G15" s="63"/>
      <c r="H15" s="142"/>
      <c r="I15" s="195"/>
      <c r="J15" s="66">
        <f t="shared" si="35"/>
        <v>0</v>
      </c>
      <c r="K15" s="67">
        <f t="shared" si="36"/>
        <v>0</v>
      </c>
      <c r="L15" s="195"/>
      <c r="M15" s="66">
        <f t="shared" si="63"/>
        <v>0</v>
      </c>
      <c r="N15" s="67">
        <f t="shared" si="64"/>
        <v>0</v>
      </c>
      <c r="O15" s="195"/>
      <c r="P15" s="66">
        <f t="shared" si="65"/>
        <v>0</v>
      </c>
      <c r="Q15" s="67">
        <f t="shared" si="66"/>
        <v>0</v>
      </c>
      <c r="R15" s="195"/>
      <c r="S15" s="66">
        <f t="shared" si="67"/>
        <v>0</v>
      </c>
      <c r="T15" s="67">
        <f t="shared" si="68"/>
        <v>0</v>
      </c>
      <c r="U15" s="195"/>
      <c r="V15" s="66">
        <f t="shared" si="69"/>
        <v>0</v>
      </c>
      <c r="W15" s="67">
        <f t="shared" si="70"/>
        <v>0</v>
      </c>
      <c r="X15" s="195"/>
      <c r="Y15" s="66">
        <f t="shared" si="71"/>
        <v>0</v>
      </c>
      <c r="Z15" s="67">
        <f t="shared" si="72"/>
        <v>0</v>
      </c>
      <c r="AA15" s="195"/>
      <c r="AB15" s="66">
        <f t="shared" si="73"/>
        <v>0</v>
      </c>
      <c r="AC15" s="67">
        <f t="shared" si="74"/>
        <v>0</v>
      </c>
      <c r="AD15" s="195"/>
      <c r="AE15" s="66">
        <f t="shared" si="75"/>
        <v>0</v>
      </c>
      <c r="AF15" s="67">
        <f t="shared" si="76"/>
        <v>0</v>
      </c>
      <c r="AG15" s="195"/>
      <c r="AH15" s="66">
        <f t="shared" si="77"/>
        <v>0</v>
      </c>
      <c r="AI15" s="67">
        <f t="shared" si="78"/>
        <v>0</v>
      </c>
      <c r="AJ15" s="195"/>
      <c r="AK15" s="66">
        <f t="shared" si="79"/>
        <v>0</v>
      </c>
      <c r="AL15" s="67">
        <f t="shared" si="80"/>
        <v>0</v>
      </c>
      <c r="AM15" s="195"/>
      <c r="AN15" s="66">
        <f t="shared" si="81"/>
        <v>0</v>
      </c>
      <c r="AO15" s="67">
        <f t="shared" si="82"/>
        <v>0</v>
      </c>
      <c r="AP15" s="195"/>
      <c r="AQ15" s="66">
        <f t="shared" si="83"/>
        <v>0</v>
      </c>
      <c r="AR15" s="67">
        <f t="shared" si="84"/>
        <v>0</v>
      </c>
      <c r="AS15" s="195"/>
      <c r="AT15" s="66">
        <f t="shared" si="85"/>
        <v>0</v>
      </c>
      <c r="AU15" s="67">
        <f t="shared" si="86"/>
        <v>0</v>
      </c>
      <c r="AV15" s="195"/>
      <c r="AW15" s="66">
        <f t="shared" si="87"/>
        <v>0</v>
      </c>
      <c r="AX15" s="67">
        <f t="shared" si="88"/>
        <v>0</v>
      </c>
      <c r="AY15" s="195"/>
      <c r="AZ15" s="66">
        <f t="shared" si="89"/>
        <v>0</v>
      </c>
      <c r="BA15" s="67">
        <f t="shared" si="90"/>
        <v>0</v>
      </c>
      <c r="BB15" s="195"/>
      <c r="BC15" s="66">
        <f t="shared" si="91"/>
        <v>0</v>
      </c>
      <c r="BD15" s="67">
        <f t="shared" si="92"/>
        <v>0</v>
      </c>
      <c r="BE15" s="195"/>
      <c r="BF15" s="66">
        <f t="shared" si="93"/>
        <v>0</v>
      </c>
      <c r="BG15" s="67">
        <f t="shared" si="94"/>
        <v>0</v>
      </c>
    </row>
    <row r="16" spans="1:59" ht="13.7" hidden="1" customHeight="1" x14ac:dyDescent="0.2">
      <c r="A16" s="59">
        <f>SUMIF($I$5:$AAF$5,"QTY*Equipment",$I16:$AAF16)</f>
        <v>0</v>
      </c>
      <c r="B16" s="60">
        <f>SUMIF($I$5:$AAF$5,"QTY*Install",$I16:$AAF16)</f>
        <v>0</v>
      </c>
      <c r="C16" s="143"/>
      <c r="D16" s="144" t="s">
        <v>536</v>
      </c>
      <c r="E16" s="291" t="s">
        <v>530</v>
      </c>
      <c r="F16" s="141">
        <f t="shared" si="0"/>
        <v>0</v>
      </c>
      <c r="G16" s="63"/>
      <c r="H16" s="142"/>
      <c r="I16" s="195"/>
      <c r="J16" s="66">
        <f t="shared" si="35"/>
        <v>0</v>
      </c>
      <c r="K16" s="67">
        <f t="shared" si="36"/>
        <v>0</v>
      </c>
      <c r="L16" s="195"/>
      <c r="M16" s="66">
        <f t="shared" si="63"/>
        <v>0</v>
      </c>
      <c r="N16" s="67">
        <f t="shared" si="64"/>
        <v>0</v>
      </c>
      <c r="O16" s="195"/>
      <c r="P16" s="66">
        <f t="shared" si="65"/>
        <v>0</v>
      </c>
      <c r="Q16" s="67">
        <f t="shared" si="66"/>
        <v>0</v>
      </c>
      <c r="R16" s="195"/>
      <c r="S16" s="66">
        <f t="shared" si="67"/>
        <v>0</v>
      </c>
      <c r="T16" s="67">
        <f t="shared" si="68"/>
        <v>0</v>
      </c>
      <c r="U16" s="195"/>
      <c r="V16" s="66">
        <f t="shared" si="69"/>
        <v>0</v>
      </c>
      <c r="W16" s="67">
        <f t="shared" si="70"/>
        <v>0</v>
      </c>
      <c r="X16" s="195"/>
      <c r="Y16" s="66">
        <f t="shared" si="71"/>
        <v>0</v>
      </c>
      <c r="Z16" s="67">
        <f t="shared" si="72"/>
        <v>0</v>
      </c>
      <c r="AA16" s="195"/>
      <c r="AB16" s="66">
        <f t="shared" si="73"/>
        <v>0</v>
      </c>
      <c r="AC16" s="67">
        <f t="shared" si="74"/>
        <v>0</v>
      </c>
      <c r="AD16" s="195"/>
      <c r="AE16" s="66">
        <f t="shared" si="75"/>
        <v>0</v>
      </c>
      <c r="AF16" s="67">
        <f t="shared" si="76"/>
        <v>0</v>
      </c>
      <c r="AG16" s="195"/>
      <c r="AH16" s="66">
        <f t="shared" si="77"/>
        <v>0</v>
      </c>
      <c r="AI16" s="67">
        <f t="shared" si="78"/>
        <v>0</v>
      </c>
      <c r="AJ16" s="195"/>
      <c r="AK16" s="66">
        <f t="shared" si="79"/>
        <v>0</v>
      </c>
      <c r="AL16" s="67">
        <f t="shared" si="80"/>
        <v>0</v>
      </c>
      <c r="AM16" s="195"/>
      <c r="AN16" s="66">
        <f t="shared" si="81"/>
        <v>0</v>
      </c>
      <c r="AO16" s="67">
        <f t="shared" si="82"/>
        <v>0</v>
      </c>
      <c r="AP16" s="195"/>
      <c r="AQ16" s="66">
        <f t="shared" si="83"/>
        <v>0</v>
      </c>
      <c r="AR16" s="67">
        <f t="shared" si="84"/>
        <v>0</v>
      </c>
      <c r="AS16" s="195"/>
      <c r="AT16" s="66">
        <f t="shared" si="85"/>
        <v>0</v>
      </c>
      <c r="AU16" s="67">
        <f t="shared" si="86"/>
        <v>0</v>
      </c>
      <c r="AV16" s="195"/>
      <c r="AW16" s="66">
        <f t="shared" si="87"/>
        <v>0</v>
      </c>
      <c r="AX16" s="67">
        <f t="shared" si="88"/>
        <v>0</v>
      </c>
      <c r="AY16" s="195"/>
      <c r="AZ16" s="66">
        <f t="shared" si="89"/>
        <v>0</v>
      </c>
      <c r="BA16" s="67">
        <f t="shared" si="90"/>
        <v>0</v>
      </c>
      <c r="BB16" s="195"/>
      <c r="BC16" s="66">
        <f t="shared" si="91"/>
        <v>0</v>
      </c>
      <c r="BD16" s="67">
        <f t="shared" si="92"/>
        <v>0</v>
      </c>
      <c r="BE16" s="195"/>
      <c r="BF16" s="66">
        <f t="shared" si="93"/>
        <v>0</v>
      </c>
      <c r="BG16" s="67">
        <f t="shared" si="94"/>
        <v>0</v>
      </c>
    </row>
    <row r="17" spans="1:59" ht="13.7" customHeight="1" x14ac:dyDescent="0.25">
      <c r="A17" s="251"/>
      <c r="B17" s="251"/>
      <c r="C17" s="85"/>
      <c r="D17" s="138" t="s">
        <v>1110</v>
      </c>
      <c r="E17" s="290" t="s">
        <v>545</v>
      </c>
      <c r="F17" s="251"/>
      <c r="G17" s="251"/>
      <c r="H17" s="252"/>
      <c r="I17" s="252"/>
      <c r="J17" s="252"/>
      <c r="K17" s="252"/>
      <c r="L17" s="252"/>
      <c r="M17" s="252"/>
      <c r="N17" s="252"/>
      <c r="O17" s="252"/>
      <c r="P17" s="252"/>
      <c r="Q17" s="252"/>
      <c r="R17" s="252"/>
      <c r="S17" s="252"/>
      <c r="T17" s="252"/>
      <c r="U17" s="252"/>
      <c r="V17" s="252"/>
      <c r="W17" s="252"/>
      <c r="X17" s="252"/>
      <c r="Y17" s="252"/>
      <c r="Z17" s="252"/>
      <c r="AA17" s="252"/>
      <c r="AB17" s="252"/>
      <c r="AC17" s="252"/>
      <c r="AD17" s="252"/>
      <c r="AE17" s="252"/>
      <c r="AF17" s="252"/>
      <c r="AG17" s="252"/>
      <c r="AH17" s="252"/>
      <c r="AI17" s="252"/>
      <c r="AJ17" s="252"/>
      <c r="AK17" s="252"/>
      <c r="AL17" s="252"/>
      <c r="AM17" s="252"/>
      <c r="AN17" s="252"/>
      <c r="AO17" s="252"/>
      <c r="AP17" s="252"/>
      <c r="AQ17" s="252"/>
      <c r="AR17" s="252"/>
      <c r="AS17" s="252"/>
      <c r="AT17" s="252"/>
      <c r="AU17" s="252"/>
      <c r="AV17" s="252"/>
      <c r="AW17" s="252"/>
      <c r="AX17" s="252"/>
      <c r="AY17" s="252"/>
      <c r="AZ17" s="252"/>
      <c r="BA17" s="252"/>
      <c r="BB17" s="252"/>
      <c r="BC17" s="252"/>
      <c r="BD17" s="252"/>
      <c r="BE17" s="252"/>
      <c r="BF17" s="252"/>
      <c r="BG17" s="252"/>
    </row>
    <row r="18" spans="1:59" ht="13.7" customHeight="1" x14ac:dyDescent="0.2">
      <c r="A18" s="59">
        <f t="shared" ref="A18:A25" si="95">SUMIF($I$5:$AAF$5,"QTY*Equipment",$I18:$AAF18)</f>
        <v>0</v>
      </c>
      <c r="B18" s="60">
        <f t="shared" ref="B18:B25" si="96">SUMIF($I$5:$AAF$5,"QTY*Install",$I18:$AAF18)</f>
        <v>0</v>
      </c>
      <c r="C18" s="143"/>
      <c r="D18" s="144" t="s">
        <v>538</v>
      </c>
      <c r="E18" s="299" t="s">
        <v>426</v>
      </c>
      <c r="F18" s="141">
        <f t="shared" ref="F18:F36" si="97">SUMIF($I$5:$ZM$5,"QTY",$I18:$ZM18)</f>
        <v>280</v>
      </c>
      <c r="G18" s="63"/>
      <c r="H18" s="142"/>
      <c r="I18" s="195">
        <v>80</v>
      </c>
      <c r="J18" s="66">
        <f t="shared" ref="J18:J25" si="98">I18*$G18</f>
        <v>0</v>
      </c>
      <c r="K18" s="67">
        <f t="shared" ref="K18:K25" si="99">I18*$H18</f>
        <v>0</v>
      </c>
      <c r="L18" s="195"/>
      <c r="M18" s="66">
        <f t="shared" ref="M18:M25" si="100">L18*$G18</f>
        <v>0</v>
      </c>
      <c r="N18" s="67">
        <f t="shared" ref="N18:N25" si="101">L18*$H18</f>
        <v>0</v>
      </c>
      <c r="O18" s="195"/>
      <c r="P18" s="66">
        <f t="shared" ref="P18:P25" si="102">O18*$G18</f>
        <v>0</v>
      </c>
      <c r="Q18" s="67">
        <f t="shared" ref="Q18:Q25" si="103">O18*$H18</f>
        <v>0</v>
      </c>
      <c r="R18" s="195">
        <v>70</v>
      </c>
      <c r="S18" s="66">
        <f t="shared" ref="S18:S25" si="104">R18*$G18</f>
        <v>0</v>
      </c>
      <c r="T18" s="67">
        <f t="shared" ref="T18:T25" si="105">R18*$H18</f>
        <v>0</v>
      </c>
      <c r="U18" s="195"/>
      <c r="V18" s="66">
        <f t="shared" ref="V18:V25" si="106">U18*$G18</f>
        <v>0</v>
      </c>
      <c r="W18" s="67">
        <f t="shared" ref="W18:W25" si="107">U18*$H18</f>
        <v>0</v>
      </c>
      <c r="X18" s="195"/>
      <c r="Y18" s="66">
        <f t="shared" ref="Y18:Y25" si="108">X18*$G18</f>
        <v>0</v>
      </c>
      <c r="Z18" s="67">
        <f t="shared" ref="Z18:Z25" si="109">X18*$H18</f>
        <v>0</v>
      </c>
      <c r="AA18" s="195">
        <v>95</v>
      </c>
      <c r="AB18" s="66">
        <f t="shared" ref="AB18:AB25" si="110">AA18*$G18</f>
        <v>0</v>
      </c>
      <c r="AC18" s="67">
        <f t="shared" ref="AC18:AC25" si="111">AA18*$H18</f>
        <v>0</v>
      </c>
      <c r="AD18" s="195"/>
      <c r="AE18" s="66">
        <f t="shared" ref="AE18:AE25" si="112">AD18*$G18</f>
        <v>0</v>
      </c>
      <c r="AF18" s="67">
        <f t="shared" ref="AF18:AF25" si="113">AD18*$H18</f>
        <v>0</v>
      </c>
      <c r="AG18" s="195"/>
      <c r="AH18" s="66">
        <f t="shared" ref="AH18:AH25" si="114">AG18*$G18</f>
        <v>0</v>
      </c>
      <c r="AI18" s="67">
        <f t="shared" ref="AI18:AI25" si="115">AG18*$H18</f>
        <v>0</v>
      </c>
      <c r="AJ18" s="195"/>
      <c r="AK18" s="66">
        <f t="shared" ref="AK18:AK25" si="116">AJ18*$G18</f>
        <v>0</v>
      </c>
      <c r="AL18" s="67">
        <f t="shared" ref="AL18:AL25" si="117">AJ18*$H18</f>
        <v>0</v>
      </c>
      <c r="AM18" s="195"/>
      <c r="AN18" s="66">
        <f t="shared" ref="AN18:AN25" si="118">AM18*$G18</f>
        <v>0</v>
      </c>
      <c r="AO18" s="67">
        <f t="shared" ref="AO18:AO25" si="119">AM18*$H18</f>
        <v>0</v>
      </c>
      <c r="AP18" s="195"/>
      <c r="AQ18" s="66">
        <f t="shared" ref="AQ18:AQ25" si="120">AP18*$G18</f>
        <v>0</v>
      </c>
      <c r="AR18" s="67">
        <f t="shared" ref="AR18:AR25" si="121">AP18*$H18</f>
        <v>0</v>
      </c>
      <c r="AS18" s="195"/>
      <c r="AT18" s="66">
        <f t="shared" ref="AT18:AT25" si="122">AS18*$G18</f>
        <v>0</v>
      </c>
      <c r="AU18" s="67">
        <f t="shared" ref="AU18:AU25" si="123">AS18*$H18</f>
        <v>0</v>
      </c>
      <c r="AV18" s="195"/>
      <c r="AW18" s="66">
        <f t="shared" ref="AW18:AW25" si="124">AV18*$G18</f>
        <v>0</v>
      </c>
      <c r="AX18" s="67">
        <f t="shared" ref="AX18:AX25" si="125">AV18*$H18</f>
        <v>0</v>
      </c>
      <c r="AY18" s="195"/>
      <c r="AZ18" s="66">
        <f t="shared" ref="AZ18:AZ25" si="126">AY18*$G18</f>
        <v>0</v>
      </c>
      <c r="BA18" s="67">
        <f t="shared" ref="BA18:BA25" si="127">AY18*$H18</f>
        <v>0</v>
      </c>
      <c r="BB18" s="195">
        <v>35</v>
      </c>
      <c r="BC18" s="66">
        <f t="shared" ref="BC18:BC25" si="128">BB18*$G18</f>
        <v>0</v>
      </c>
      <c r="BD18" s="67">
        <f t="shared" ref="BD18:BD25" si="129">BB18*$H18</f>
        <v>0</v>
      </c>
      <c r="BE18" s="195"/>
      <c r="BF18" s="66">
        <f t="shared" ref="BF18:BF25" si="130">BE18*$G18</f>
        <v>0</v>
      </c>
      <c r="BG18" s="67">
        <f t="shared" ref="BG18:BG25" si="131">BE18*$H18</f>
        <v>0</v>
      </c>
    </row>
    <row r="19" spans="1:59" ht="13.7" customHeight="1" x14ac:dyDescent="0.2">
      <c r="A19" s="59">
        <f t="shared" si="95"/>
        <v>0</v>
      </c>
      <c r="B19" s="60">
        <f t="shared" si="96"/>
        <v>0</v>
      </c>
      <c r="C19" s="143"/>
      <c r="D19" s="144" t="s">
        <v>539</v>
      </c>
      <c r="E19" s="470" t="s">
        <v>428</v>
      </c>
      <c r="F19" s="141">
        <f t="shared" si="97"/>
        <v>280</v>
      </c>
      <c r="G19" s="63"/>
      <c r="H19" s="142"/>
      <c r="I19" s="195">
        <v>80</v>
      </c>
      <c r="J19" s="66">
        <f t="shared" si="98"/>
        <v>0</v>
      </c>
      <c r="K19" s="67">
        <f t="shared" si="99"/>
        <v>0</v>
      </c>
      <c r="L19" s="195"/>
      <c r="M19" s="66">
        <f t="shared" si="100"/>
        <v>0</v>
      </c>
      <c r="N19" s="67">
        <f t="shared" si="101"/>
        <v>0</v>
      </c>
      <c r="O19" s="195"/>
      <c r="P19" s="66">
        <f t="shared" si="102"/>
        <v>0</v>
      </c>
      <c r="Q19" s="67">
        <f t="shared" si="103"/>
        <v>0</v>
      </c>
      <c r="R19" s="195">
        <v>70</v>
      </c>
      <c r="S19" s="66">
        <f t="shared" si="104"/>
        <v>0</v>
      </c>
      <c r="T19" s="67">
        <f t="shared" si="105"/>
        <v>0</v>
      </c>
      <c r="U19" s="195"/>
      <c r="V19" s="66">
        <f t="shared" si="106"/>
        <v>0</v>
      </c>
      <c r="W19" s="67">
        <f t="shared" si="107"/>
        <v>0</v>
      </c>
      <c r="X19" s="195"/>
      <c r="Y19" s="66">
        <f t="shared" si="108"/>
        <v>0</v>
      </c>
      <c r="Z19" s="67">
        <f t="shared" si="109"/>
        <v>0</v>
      </c>
      <c r="AA19" s="195">
        <v>95</v>
      </c>
      <c r="AB19" s="66">
        <f t="shared" si="110"/>
        <v>0</v>
      </c>
      <c r="AC19" s="67">
        <f t="shared" si="111"/>
        <v>0</v>
      </c>
      <c r="AD19" s="195"/>
      <c r="AE19" s="66">
        <f t="shared" si="112"/>
        <v>0</v>
      </c>
      <c r="AF19" s="67">
        <f t="shared" si="113"/>
        <v>0</v>
      </c>
      <c r="AG19" s="195"/>
      <c r="AH19" s="66">
        <f t="shared" si="114"/>
        <v>0</v>
      </c>
      <c r="AI19" s="67">
        <f t="shared" si="115"/>
        <v>0</v>
      </c>
      <c r="AJ19" s="195"/>
      <c r="AK19" s="66">
        <f t="shared" si="116"/>
        <v>0</v>
      </c>
      <c r="AL19" s="67">
        <f t="shared" si="117"/>
        <v>0</v>
      </c>
      <c r="AM19" s="195"/>
      <c r="AN19" s="66">
        <f t="shared" si="118"/>
        <v>0</v>
      </c>
      <c r="AO19" s="67">
        <f t="shared" si="119"/>
        <v>0</v>
      </c>
      <c r="AP19" s="195"/>
      <c r="AQ19" s="66">
        <f t="shared" si="120"/>
        <v>0</v>
      </c>
      <c r="AR19" s="67">
        <f t="shared" si="121"/>
        <v>0</v>
      </c>
      <c r="AS19" s="195"/>
      <c r="AT19" s="66">
        <f t="shared" si="122"/>
        <v>0</v>
      </c>
      <c r="AU19" s="67">
        <f t="shared" si="123"/>
        <v>0</v>
      </c>
      <c r="AV19" s="195"/>
      <c r="AW19" s="66">
        <f t="shared" si="124"/>
        <v>0</v>
      </c>
      <c r="AX19" s="67">
        <f t="shared" si="125"/>
        <v>0</v>
      </c>
      <c r="AY19" s="195"/>
      <c r="AZ19" s="66">
        <f t="shared" si="126"/>
        <v>0</v>
      </c>
      <c r="BA19" s="67">
        <f t="shared" si="127"/>
        <v>0</v>
      </c>
      <c r="BB19" s="195">
        <v>35</v>
      </c>
      <c r="BC19" s="66">
        <f t="shared" si="128"/>
        <v>0</v>
      </c>
      <c r="BD19" s="67">
        <f t="shared" si="129"/>
        <v>0</v>
      </c>
      <c r="BE19" s="195"/>
      <c r="BF19" s="66">
        <f t="shared" si="130"/>
        <v>0</v>
      </c>
      <c r="BG19" s="67">
        <f t="shared" si="131"/>
        <v>0</v>
      </c>
    </row>
    <row r="20" spans="1:59" ht="13.7" customHeight="1" x14ac:dyDescent="0.2">
      <c r="A20" s="59">
        <f t="shared" si="95"/>
        <v>0</v>
      </c>
      <c r="B20" s="60">
        <f t="shared" si="96"/>
        <v>0</v>
      </c>
      <c r="C20" s="143"/>
      <c r="D20" s="144" t="s">
        <v>540</v>
      </c>
      <c r="E20" s="299" t="s">
        <v>430</v>
      </c>
      <c r="F20" s="141">
        <f t="shared" si="97"/>
        <v>455</v>
      </c>
      <c r="G20" s="63"/>
      <c r="H20" s="142"/>
      <c r="I20" s="195">
        <v>80</v>
      </c>
      <c r="J20" s="66">
        <f t="shared" si="98"/>
        <v>0</v>
      </c>
      <c r="K20" s="67">
        <f t="shared" si="99"/>
        <v>0</v>
      </c>
      <c r="L20" s="195">
        <v>38</v>
      </c>
      <c r="M20" s="66">
        <f t="shared" si="100"/>
        <v>0</v>
      </c>
      <c r="N20" s="67">
        <f t="shared" si="101"/>
        <v>0</v>
      </c>
      <c r="O20" s="195">
        <v>20</v>
      </c>
      <c r="P20" s="66">
        <f t="shared" si="102"/>
        <v>0</v>
      </c>
      <c r="Q20" s="67">
        <f t="shared" si="103"/>
        <v>0</v>
      </c>
      <c r="R20" s="195">
        <v>70</v>
      </c>
      <c r="S20" s="66">
        <f t="shared" si="104"/>
        <v>0</v>
      </c>
      <c r="T20" s="67">
        <f t="shared" si="105"/>
        <v>0</v>
      </c>
      <c r="U20" s="195">
        <v>26</v>
      </c>
      <c r="V20" s="66">
        <f t="shared" si="106"/>
        <v>0</v>
      </c>
      <c r="W20" s="67">
        <f t="shared" si="107"/>
        <v>0</v>
      </c>
      <c r="X20" s="195">
        <v>13</v>
      </c>
      <c r="Y20" s="66">
        <f t="shared" si="108"/>
        <v>0</v>
      </c>
      <c r="Z20" s="67">
        <f t="shared" si="109"/>
        <v>0</v>
      </c>
      <c r="AA20" s="195">
        <v>95</v>
      </c>
      <c r="AB20" s="66">
        <f t="shared" si="110"/>
        <v>0</v>
      </c>
      <c r="AC20" s="67">
        <f t="shared" si="111"/>
        <v>0</v>
      </c>
      <c r="AD20" s="195">
        <v>16</v>
      </c>
      <c r="AE20" s="66">
        <f t="shared" si="112"/>
        <v>0</v>
      </c>
      <c r="AF20" s="67">
        <f t="shared" si="113"/>
        <v>0</v>
      </c>
      <c r="AG20" s="195">
        <v>12</v>
      </c>
      <c r="AH20" s="66">
        <f t="shared" si="114"/>
        <v>0</v>
      </c>
      <c r="AI20" s="67">
        <f t="shared" si="115"/>
        <v>0</v>
      </c>
      <c r="AJ20" s="195">
        <v>9</v>
      </c>
      <c r="AK20" s="66">
        <f t="shared" si="116"/>
        <v>0</v>
      </c>
      <c r="AL20" s="67">
        <f t="shared" si="117"/>
        <v>0</v>
      </c>
      <c r="AM20" s="195">
        <v>7</v>
      </c>
      <c r="AN20" s="66">
        <f t="shared" si="118"/>
        <v>0</v>
      </c>
      <c r="AO20" s="67">
        <f t="shared" si="119"/>
        <v>0</v>
      </c>
      <c r="AP20" s="195">
        <v>15</v>
      </c>
      <c r="AQ20" s="66">
        <f t="shared" si="120"/>
        <v>0</v>
      </c>
      <c r="AR20" s="67">
        <f t="shared" si="121"/>
        <v>0</v>
      </c>
      <c r="AS20" s="195">
        <v>5</v>
      </c>
      <c r="AT20" s="66">
        <f t="shared" si="122"/>
        <v>0</v>
      </c>
      <c r="AU20" s="67">
        <f t="shared" si="123"/>
        <v>0</v>
      </c>
      <c r="AV20" s="195"/>
      <c r="AW20" s="66">
        <f t="shared" si="124"/>
        <v>0</v>
      </c>
      <c r="AX20" s="67">
        <f t="shared" si="125"/>
        <v>0</v>
      </c>
      <c r="AY20" s="195">
        <v>4</v>
      </c>
      <c r="AZ20" s="66">
        <f t="shared" si="126"/>
        <v>0</v>
      </c>
      <c r="BA20" s="67">
        <f t="shared" si="127"/>
        <v>0</v>
      </c>
      <c r="BB20" s="195">
        <v>35</v>
      </c>
      <c r="BC20" s="66">
        <f t="shared" si="128"/>
        <v>0</v>
      </c>
      <c r="BD20" s="67">
        <f t="shared" si="129"/>
        <v>0</v>
      </c>
      <c r="BE20" s="195">
        <v>10</v>
      </c>
      <c r="BF20" s="66">
        <f t="shared" si="130"/>
        <v>0</v>
      </c>
      <c r="BG20" s="67">
        <f t="shared" si="131"/>
        <v>0</v>
      </c>
    </row>
    <row r="21" spans="1:59" ht="13.7" customHeight="1" x14ac:dyDescent="0.2">
      <c r="A21" s="59">
        <f t="shared" si="95"/>
        <v>0</v>
      </c>
      <c r="B21" s="60">
        <f t="shared" si="96"/>
        <v>0</v>
      </c>
      <c r="C21" s="143"/>
      <c r="D21" s="144" t="s">
        <v>541</v>
      </c>
      <c r="E21" s="299" t="s">
        <v>1155</v>
      </c>
      <c r="F21" s="141">
        <f t="shared" si="97"/>
        <v>0</v>
      </c>
      <c r="G21" s="63"/>
      <c r="H21" s="142"/>
      <c r="I21" s="195"/>
      <c r="J21" s="66">
        <f t="shared" si="98"/>
        <v>0</v>
      </c>
      <c r="K21" s="67">
        <f t="shared" si="99"/>
        <v>0</v>
      </c>
      <c r="L21" s="195"/>
      <c r="M21" s="66">
        <f t="shared" si="100"/>
        <v>0</v>
      </c>
      <c r="N21" s="67">
        <f t="shared" si="101"/>
        <v>0</v>
      </c>
      <c r="O21" s="195"/>
      <c r="P21" s="66">
        <f t="shared" si="102"/>
        <v>0</v>
      </c>
      <c r="Q21" s="67">
        <f t="shared" si="103"/>
        <v>0</v>
      </c>
      <c r="R21" s="195"/>
      <c r="S21" s="66">
        <f t="shared" si="104"/>
        <v>0</v>
      </c>
      <c r="T21" s="67">
        <f t="shared" si="105"/>
        <v>0</v>
      </c>
      <c r="U21" s="195"/>
      <c r="V21" s="66">
        <f t="shared" si="106"/>
        <v>0</v>
      </c>
      <c r="W21" s="67">
        <f t="shared" si="107"/>
        <v>0</v>
      </c>
      <c r="X21" s="195"/>
      <c r="Y21" s="66">
        <f t="shared" si="108"/>
        <v>0</v>
      </c>
      <c r="Z21" s="67">
        <f t="shared" si="109"/>
        <v>0</v>
      </c>
      <c r="AA21" s="195"/>
      <c r="AB21" s="66">
        <f t="shared" si="110"/>
        <v>0</v>
      </c>
      <c r="AC21" s="67">
        <f t="shared" si="111"/>
        <v>0</v>
      </c>
      <c r="AD21" s="195"/>
      <c r="AE21" s="66">
        <f t="shared" si="112"/>
        <v>0</v>
      </c>
      <c r="AF21" s="67">
        <f t="shared" si="113"/>
        <v>0</v>
      </c>
      <c r="AG21" s="195"/>
      <c r="AH21" s="66">
        <f t="shared" si="114"/>
        <v>0</v>
      </c>
      <c r="AI21" s="67">
        <f t="shared" si="115"/>
        <v>0</v>
      </c>
      <c r="AJ21" s="195"/>
      <c r="AK21" s="66">
        <f t="shared" si="116"/>
        <v>0</v>
      </c>
      <c r="AL21" s="67">
        <f t="shared" si="117"/>
        <v>0</v>
      </c>
      <c r="AM21" s="195"/>
      <c r="AN21" s="66">
        <f t="shared" si="118"/>
        <v>0</v>
      </c>
      <c r="AO21" s="67">
        <f t="shared" si="119"/>
        <v>0</v>
      </c>
      <c r="AP21" s="195"/>
      <c r="AQ21" s="66">
        <f t="shared" si="120"/>
        <v>0</v>
      </c>
      <c r="AR21" s="67">
        <f t="shared" si="121"/>
        <v>0</v>
      </c>
      <c r="AS21" s="195"/>
      <c r="AT21" s="66">
        <f t="shared" si="122"/>
        <v>0</v>
      </c>
      <c r="AU21" s="67">
        <f t="shared" si="123"/>
        <v>0</v>
      </c>
      <c r="AV21" s="195"/>
      <c r="AW21" s="66">
        <f t="shared" si="124"/>
        <v>0</v>
      </c>
      <c r="AX21" s="67">
        <f t="shared" si="125"/>
        <v>0</v>
      </c>
      <c r="AY21" s="195"/>
      <c r="AZ21" s="66">
        <f t="shared" si="126"/>
        <v>0</v>
      </c>
      <c r="BA21" s="67">
        <f t="shared" si="127"/>
        <v>0</v>
      </c>
      <c r="BB21" s="195"/>
      <c r="BC21" s="66">
        <f t="shared" si="128"/>
        <v>0</v>
      </c>
      <c r="BD21" s="67">
        <f t="shared" si="129"/>
        <v>0</v>
      </c>
      <c r="BE21" s="195"/>
      <c r="BF21" s="66">
        <f t="shared" si="130"/>
        <v>0</v>
      </c>
      <c r="BG21" s="67">
        <f t="shared" si="131"/>
        <v>0</v>
      </c>
    </row>
    <row r="22" spans="1:59" ht="13.7" customHeight="1" x14ac:dyDescent="0.2">
      <c r="A22" s="59">
        <f t="shared" si="95"/>
        <v>0</v>
      </c>
      <c r="B22" s="60">
        <f t="shared" si="96"/>
        <v>0</v>
      </c>
      <c r="C22" s="143"/>
      <c r="D22" s="144" t="s">
        <v>1079</v>
      </c>
      <c r="E22" s="299" t="s">
        <v>433</v>
      </c>
      <c r="F22" s="141">
        <f t="shared" si="97"/>
        <v>455</v>
      </c>
      <c r="G22" s="63"/>
      <c r="H22" s="142"/>
      <c r="I22" s="195">
        <v>80</v>
      </c>
      <c r="J22" s="66">
        <f t="shared" ref="J22" si="132">I22*$G22</f>
        <v>0</v>
      </c>
      <c r="K22" s="67">
        <f t="shared" ref="K22" si="133">I22*$H22</f>
        <v>0</v>
      </c>
      <c r="L22" s="195">
        <v>38</v>
      </c>
      <c r="M22" s="66">
        <f t="shared" ref="M22" si="134">L22*$G22</f>
        <v>0</v>
      </c>
      <c r="N22" s="67">
        <f t="shared" ref="N22" si="135">L22*$H22</f>
        <v>0</v>
      </c>
      <c r="O22" s="195">
        <v>20</v>
      </c>
      <c r="P22" s="66">
        <f t="shared" ref="P22" si="136">O22*$G22</f>
        <v>0</v>
      </c>
      <c r="Q22" s="67">
        <f t="shared" ref="Q22" si="137">O22*$H22</f>
        <v>0</v>
      </c>
      <c r="R22" s="195">
        <v>70</v>
      </c>
      <c r="S22" s="66">
        <f t="shared" ref="S22" si="138">R22*$G22</f>
        <v>0</v>
      </c>
      <c r="T22" s="67">
        <f t="shared" ref="T22" si="139">R22*$H22</f>
        <v>0</v>
      </c>
      <c r="U22" s="195">
        <v>26</v>
      </c>
      <c r="V22" s="66">
        <f t="shared" ref="V22" si="140">U22*$G22</f>
        <v>0</v>
      </c>
      <c r="W22" s="67">
        <f t="shared" ref="W22" si="141">U22*$H22</f>
        <v>0</v>
      </c>
      <c r="X22" s="195">
        <v>13</v>
      </c>
      <c r="Y22" s="66">
        <f t="shared" ref="Y22" si="142">X22*$G22</f>
        <v>0</v>
      </c>
      <c r="Z22" s="67">
        <f t="shared" ref="Z22" si="143">X22*$H22</f>
        <v>0</v>
      </c>
      <c r="AA22" s="195">
        <v>95</v>
      </c>
      <c r="AB22" s="66">
        <f t="shared" ref="AB22" si="144">AA22*$G22</f>
        <v>0</v>
      </c>
      <c r="AC22" s="67">
        <f t="shared" ref="AC22" si="145">AA22*$H22</f>
        <v>0</v>
      </c>
      <c r="AD22" s="195">
        <v>16</v>
      </c>
      <c r="AE22" s="66">
        <f t="shared" ref="AE22" si="146">AD22*$G22</f>
        <v>0</v>
      </c>
      <c r="AF22" s="67">
        <f t="shared" ref="AF22" si="147">AD22*$H22</f>
        <v>0</v>
      </c>
      <c r="AG22" s="195">
        <v>12</v>
      </c>
      <c r="AH22" s="66">
        <f t="shared" ref="AH22" si="148">AG22*$G22</f>
        <v>0</v>
      </c>
      <c r="AI22" s="67">
        <f t="shared" ref="AI22" si="149">AG22*$H22</f>
        <v>0</v>
      </c>
      <c r="AJ22" s="195">
        <v>9</v>
      </c>
      <c r="AK22" s="66">
        <f t="shared" ref="AK22" si="150">AJ22*$G22</f>
        <v>0</v>
      </c>
      <c r="AL22" s="67">
        <f t="shared" ref="AL22" si="151">AJ22*$H22</f>
        <v>0</v>
      </c>
      <c r="AM22" s="195">
        <v>7</v>
      </c>
      <c r="AN22" s="66">
        <f t="shared" ref="AN22" si="152">AM22*$G22</f>
        <v>0</v>
      </c>
      <c r="AO22" s="67">
        <f t="shared" ref="AO22" si="153">AM22*$H22</f>
        <v>0</v>
      </c>
      <c r="AP22" s="195">
        <v>15</v>
      </c>
      <c r="AQ22" s="66">
        <f t="shared" ref="AQ22" si="154">AP22*$G22</f>
        <v>0</v>
      </c>
      <c r="AR22" s="67">
        <f t="shared" ref="AR22" si="155">AP22*$H22</f>
        <v>0</v>
      </c>
      <c r="AS22" s="195">
        <v>5</v>
      </c>
      <c r="AT22" s="66">
        <f t="shared" ref="AT22" si="156">AS22*$G22</f>
        <v>0</v>
      </c>
      <c r="AU22" s="67">
        <f t="shared" ref="AU22" si="157">AS22*$H22</f>
        <v>0</v>
      </c>
      <c r="AV22" s="195"/>
      <c r="AW22" s="66">
        <f t="shared" si="124"/>
        <v>0</v>
      </c>
      <c r="AX22" s="67">
        <f t="shared" si="125"/>
        <v>0</v>
      </c>
      <c r="AY22" s="195">
        <v>4</v>
      </c>
      <c r="AZ22" s="66">
        <f t="shared" si="126"/>
        <v>0</v>
      </c>
      <c r="BA22" s="67">
        <f t="shared" si="127"/>
        <v>0</v>
      </c>
      <c r="BB22" s="195">
        <v>35</v>
      </c>
      <c r="BC22" s="66">
        <f t="shared" si="128"/>
        <v>0</v>
      </c>
      <c r="BD22" s="67">
        <f t="shared" si="129"/>
        <v>0</v>
      </c>
      <c r="BE22" s="195">
        <v>10</v>
      </c>
      <c r="BF22" s="66">
        <f t="shared" ref="BF22" si="158">BE22*$G22</f>
        <v>0</v>
      </c>
      <c r="BG22" s="67">
        <f t="shared" ref="BG22" si="159">BE22*$H22</f>
        <v>0</v>
      </c>
    </row>
    <row r="23" spans="1:59" x14ac:dyDescent="0.2">
      <c r="A23" s="59">
        <f t="shared" si="95"/>
        <v>0</v>
      </c>
      <c r="B23" s="60">
        <f t="shared" si="96"/>
        <v>0</v>
      </c>
      <c r="C23" s="143"/>
      <c r="D23" s="144" t="s">
        <v>1080</v>
      </c>
      <c r="E23" s="299" t="s">
        <v>1156</v>
      </c>
      <c r="F23" s="141">
        <f t="shared" si="97"/>
        <v>175</v>
      </c>
      <c r="G23" s="63"/>
      <c r="H23" s="142"/>
      <c r="I23" s="253">
        <f>I8-I18</f>
        <v>0</v>
      </c>
      <c r="J23" s="66">
        <f t="shared" si="98"/>
        <v>0</v>
      </c>
      <c r="K23" s="67">
        <f t="shared" si="99"/>
        <v>0</v>
      </c>
      <c r="L23" s="253">
        <f>L8-L18</f>
        <v>38</v>
      </c>
      <c r="M23" s="66">
        <f t="shared" si="100"/>
        <v>0</v>
      </c>
      <c r="N23" s="67">
        <f t="shared" si="101"/>
        <v>0</v>
      </c>
      <c r="O23" s="253">
        <f>O8-O18</f>
        <v>20</v>
      </c>
      <c r="P23" s="66">
        <f t="shared" si="102"/>
        <v>0</v>
      </c>
      <c r="Q23" s="67">
        <f t="shared" si="103"/>
        <v>0</v>
      </c>
      <c r="R23" s="253">
        <f>R8-R18</f>
        <v>0</v>
      </c>
      <c r="S23" s="66">
        <f t="shared" si="104"/>
        <v>0</v>
      </c>
      <c r="T23" s="67">
        <f t="shared" si="105"/>
        <v>0</v>
      </c>
      <c r="U23" s="253">
        <f>U8-U18</f>
        <v>26</v>
      </c>
      <c r="V23" s="66">
        <f t="shared" si="106"/>
        <v>0</v>
      </c>
      <c r="W23" s="67">
        <f t="shared" si="107"/>
        <v>0</v>
      </c>
      <c r="X23" s="253">
        <f>X8-X18</f>
        <v>13</v>
      </c>
      <c r="Y23" s="66">
        <f t="shared" si="108"/>
        <v>0</v>
      </c>
      <c r="Z23" s="67">
        <f t="shared" si="109"/>
        <v>0</v>
      </c>
      <c r="AA23" s="253">
        <f>AA8-AA18</f>
        <v>0</v>
      </c>
      <c r="AB23" s="66">
        <f t="shared" si="110"/>
        <v>0</v>
      </c>
      <c r="AC23" s="67">
        <f t="shared" si="111"/>
        <v>0</v>
      </c>
      <c r="AD23" s="253">
        <f>AD8-AD18</f>
        <v>16</v>
      </c>
      <c r="AE23" s="66">
        <f t="shared" si="112"/>
        <v>0</v>
      </c>
      <c r="AF23" s="67">
        <f t="shared" si="113"/>
        <v>0</v>
      </c>
      <c r="AG23" s="253">
        <f>AG8-AG18</f>
        <v>12</v>
      </c>
      <c r="AH23" s="66">
        <f t="shared" si="114"/>
        <v>0</v>
      </c>
      <c r="AI23" s="67">
        <f t="shared" si="115"/>
        <v>0</v>
      </c>
      <c r="AJ23" s="253">
        <f>AJ8-AJ18</f>
        <v>9</v>
      </c>
      <c r="AK23" s="66">
        <f t="shared" si="116"/>
        <v>0</v>
      </c>
      <c r="AL23" s="67">
        <f t="shared" si="117"/>
        <v>0</v>
      </c>
      <c r="AM23" s="253">
        <f>AM8-AM18</f>
        <v>7</v>
      </c>
      <c r="AN23" s="66">
        <f t="shared" si="118"/>
        <v>0</v>
      </c>
      <c r="AO23" s="67">
        <f t="shared" si="119"/>
        <v>0</v>
      </c>
      <c r="AP23" s="253">
        <f>AP8-AP18</f>
        <v>15</v>
      </c>
      <c r="AQ23" s="66">
        <f t="shared" si="120"/>
        <v>0</v>
      </c>
      <c r="AR23" s="67">
        <f t="shared" si="121"/>
        <v>0</v>
      </c>
      <c r="AS23" s="253">
        <f>AS8-AS18</f>
        <v>5</v>
      </c>
      <c r="AT23" s="66">
        <f t="shared" si="122"/>
        <v>0</v>
      </c>
      <c r="AU23" s="67">
        <f t="shared" si="123"/>
        <v>0</v>
      </c>
      <c r="AV23" s="253">
        <f>AV8-AV18</f>
        <v>0</v>
      </c>
      <c r="AW23" s="66">
        <f t="shared" si="124"/>
        <v>0</v>
      </c>
      <c r="AX23" s="67">
        <f t="shared" si="125"/>
        <v>0</v>
      </c>
      <c r="AY23" s="253">
        <f>AY8-AY18</f>
        <v>4</v>
      </c>
      <c r="AZ23" s="66">
        <f t="shared" si="126"/>
        <v>0</v>
      </c>
      <c r="BA23" s="67">
        <f t="shared" si="127"/>
        <v>0</v>
      </c>
      <c r="BB23" s="253">
        <f>BB8-BB18</f>
        <v>0</v>
      </c>
      <c r="BC23" s="66">
        <f t="shared" si="128"/>
        <v>0</v>
      </c>
      <c r="BD23" s="67">
        <f t="shared" si="129"/>
        <v>0</v>
      </c>
      <c r="BE23" s="253">
        <f>BE8-BE18</f>
        <v>10</v>
      </c>
      <c r="BF23" s="66">
        <f t="shared" si="130"/>
        <v>0</v>
      </c>
      <c r="BG23" s="67">
        <f t="shared" si="131"/>
        <v>0</v>
      </c>
    </row>
    <row r="24" spans="1:59" x14ac:dyDescent="0.2">
      <c r="A24" s="59">
        <f t="shared" si="95"/>
        <v>0</v>
      </c>
      <c r="B24" s="60">
        <f t="shared" si="96"/>
        <v>0</v>
      </c>
      <c r="C24" s="143"/>
      <c r="D24" s="144" t="s">
        <v>1081</v>
      </c>
      <c r="E24" s="292"/>
      <c r="F24" s="141">
        <f t="shared" si="97"/>
        <v>0</v>
      </c>
      <c r="G24" s="63"/>
      <c r="H24" s="142"/>
      <c r="I24" s="194"/>
      <c r="J24" s="66">
        <f t="shared" si="98"/>
        <v>0</v>
      </c>
      <c r="K24" s="67">
        <f t="shared" si="99"/>
        <v>0</v>
      </c>
      <c r="L24" s="194"/>
      <c r="M24" s="66">
        <f t="shared" si="100"/>
        <v>0</v>
      </c>
      <c r="N24" s="67">
        <f t="shared" si="101"/>
        <v>0</v>
      </c>
      <c r="O24" s="194"/>
      <c r="P24" s="66">
        <f t="shared" si="102"/>
        <v>0</v>
      </c>
      <c r="Q24" s="67">
        <f t="shared" si="103"/>
        <v>0</v>
      </c>
      <c r="R24" s="194"/>
      <c r="S24" s="66">
        <f t="shared" si="104"/>
        <v>0</v>
      </c>
      <c r="T24" s="67">
        <f t="shared" si="105"/>
        <v>0</v>
      </c>
      <c r="U24" s="194"/>
      <c r="V24" s="66">
        <f t="shared" si="106"/>
        <v>0</v>
      </c>
      <c r="W24" s="67">
        <f t="shared" si="107"/>
        <v>0</v>
      </c>
      <c r="X24" s="194"/>
      <c r="Y24" s="66">
        <f t="shared" si="108"/>
        <v>0</v>
      </c>
      <c r="Z24" s="67">
        <f t="shared" si="109"/>
        <v>0</v>
      </c>
      <c r="AA24" s="194"/>
      <c r="AB24" s="66">
        <f t="shared" si="110"/>
        <v>0</v>
      </c>
      <c r="AC24" s="67">
        <f t="shared" si="111"/>
        <v>0</v>
      </c>
      <c r="AD24" s="194"/>
      <c r="AE24" s="66">
        <f t="shared" si="112"/>
        <v>0</v>
      </c>
      <c r="AF24" s="67">
        <f t="shared" si="113"/>
        <v>0</v>
      </c>
      <c r="AG24" s="194"/>
      <c r="AH24" s="66">
        <f t="shared" si="114"/>
        <v>0</v>
      </c>
      <c r="AI24" s="67">
        <f t="shared" si="115"/>
        <v>0</v>
      </c>
      <c r="AJ24" s="194"/>
      <c r="AK24" s="66">
        <f t="shared" si="116"/>
        <v>0</v>
      </c>
      <c r="AL24" s="67">
        <f t="shared" si="117"/>
        <v>0</v>
      </c>
      <c r="AM24" s="194"/>
      <c r="AN24" s="66">
        <f t="shared" si="118"/>
        <v>0</v>
      </c>
      <c r="AO24" s="67">
        <f t="shared" si="119"/>
        <v>0</v>
      </c>
      <c r="AP24" s="194"/>
      <c r="AQ24" s="66">
        <f t="shared" si="120"/>
        <v>0</v>
      </c>
      <c r="AR24" s="67">
        <f t="shared" si="121"/>
        <v>0</v>
      </c>
      <c r="AS24" s="194"/>
      <c r="AT24" s="66">
        <f t="shared" si="122"/>
        <v>0</v>
      </c>
      <c r="AU24" s="67">
        <f t="shared" si="123"/>
        <v>0</v>
      </c>
      <c r="AV24" s="194"/>
      <c r="AW24" s="66">
        <f t="shared" si="124"/>
        <v>0</v>
      </c>
      <c r="AX24" s="67">
        <f t="shared" si="125"/>
        <v>0</v>
      </c>
      <c r="AY24" s="194"/>
      <c r="AZ24" s="66">
        <f t="shared" si="126"/>
        <v>0</v>
      </c>
      <c r="BA24" s="67">
        <f t="shared" si="127"/>
        <v>0</v>
      </c>
      <c r="BB24" s="194"/>
      <c r="BC24" s="66">
        <f t="shared" si="128"/>
        <v>0</v>
      </c>
      <c r="BD24" s="67">
        <f t="shared" si="129"/>
        <v>0</v>
      </c>
      <c r="BE24" s="194"/>
      <c r="BF24" s="66">
        <f t="shared" si="130"/>
        <v>0</v>
      </c>
      <c r="BG24" s="67">
        <f t="shared" si="131"/>
        <v>0</v>
      </c>
    </row>
    <row r="25" spans="1:59" x14ac:dyDescent="0.2">
      <c r="A25" s="59">
        <f t="shared" si="95"/>
        <v>0</v>
      </c>
      <c r="B25" s="60">
        <f t="shared" si="96"/>
        <v>0</v>
      </c>
      <c r="C25" s="143"/>
      <c r="D25" s="144" t="s">
        <v>1082</v>
      </c>
      <c r="E25" s="292"/>
      <c r="F25" s="141">
        <f t="shared" si="97"/>
        <v>0</v>
      </c>
      <c r="G25" s="63"/>
      <c r="H25" s="142"/>
      <c r="I25" s="194"/>
      <c r="J25" s="66">
        <f t="shared" si="98"/>
        <v>0</v>
      </c>
      <c r="K25" s="67">
        <f t="shared" si="99"/>
        <v>0</v>
      </c>
      <c r="L25" s="194"/>
      <c r="M25" s="66">
        <f t="shared" si="100"/>
        <v>0</v>
      </c>
      <c r="N25" s="67">
        <f t="shared" si="101"/>
        <v>0</v>
      </c>
      <c r="O25" s="194"/>
      <c r="P25" s="66">
        <f t="shared" si="102"/>
        <v>0</v>
      </c>
      <c r="Q25" s="67">
        <f t="shared" si="103"/>
        <v>0</v>
      </c>
      <c r="R25" s="194"/>
      <c r="S25" s="66">
        <f t="shared" si="104"/>
        <v>0</v>
      </c>
      <c r="T25" s="67">
        <f t="shared" si="105"/>
        <v>0</v>
      </c>
      <c r="U25" s="194"/>
      <c r="V25" s="66">
        <f t="shared" si="106"/>
        <v>0</v>
      </c>
      <c r="W25" s="67">
        <f t="shared" si="107"/>
        <v>0</v>
      </c>
      <c r="X25" s="194"/>
      <c r="Y25" s="66">
        <f t="shared" si="108"/>
        <v>0</v>
      </c>
      <c r="Z25" s="67">
        <f t="shared" si="109"/>
        <v>0</v>
      </c>
      <c r="AA25" s="194"/>
      <c r="AB25" s="66">
        <f t="shared" si="110"/>
        <v>0</v>
      </c>
      <c r="AC25" s="67">
        <f t="shared" si="111"/>
        <v>0</v>
      </c>
      <c r="AD25" s="194"/>
      <c r="AE25" s="66">
        <f t="shared" si="112"/>
        <v>0</v>
      </c>
      <c r="AF25" s="67">
        <f t="shared" si="113"/>
        <v>0</v>
      </c>
      <c r="AG25" s="194"/>
      <c r="AH25" s="66">
        <f t="shared" si="114"/>
        <v>0</v>
      </c>
      <c r="AI25" s="67">
        <f t="shared" si="115"/>
        <v>0</v>
      </c>
      <c r="AJ25" s="194"/>
      <c r="AK25" s="66">
        <f t="shared" si="116"/>
        <v>0</v>
      </c>
      <c r="AL25" s="67">
        <f t="shared" si="117"/>
        <v>0</v>
      </c>
      <c r="AM25" s="194"/>
      <c r="AN25" s="66">
        <f t="shared" si="118"/>
        <v>0</v>
      </c>
      <c r="AO25" s="67">
        <f t="shared" si="119"/>
        <v>0</v>
      </c>
      <c r="AP25" s="194"/>
      <c r="AQ25" s="66">
        <f t="shared" si="120"/>
        <v>0</v>
      </c>
      <c r="AR25" s="67">
        <f t="shared" si="121"/>
        <v>0</v>
      </c>
      <c r="AS25" s="194"/>
      <c r="AT25" s="66">
        <f t="shared" si="122"/>
        <v>0</v>
      </c>
      <c r="AU25" s="67">
        <f t="shared" si="123"/>
        <v>0</v>
      </c>
      <c r="AV25" s="194"/>
      <c r="AW25" s="66">
        <f t="shared" si="124"/>
        <v>0</v>
      </c>
      <c r="AX25" s="67">
        <f t="shared" si="125"/>
        <v>0</v>
      </c>
      <c r="AY25" s="194"/>
      <c r="AZ25" s="66">
        <f t="shared" si="126"/>
        <v>0</v>
      </c>
      <c r="BA25" s="67">
        <f t="shared" si="127"/>
        <v>0</v>
      </c>
      <c r="BB25" s="194"/>
      <c r="BC25" s="66">
        <f t="shared" si="128"/>
        <v>0</v>
      </c>
      <c r="BD25" s="67">
        <f t="shared" si="129"/>
        <v>0</v>
      </c>
      <c r="BE25" s="194"/>
      <c r="BF25" s="66">
        <f t="shared" si="130"/>
        <v>0</v>
      </c>
      <c r="BG25" s="67">
        <f t="shared" si="131"/>
        <v>0</v>
      </c>
    </row>
    <row r="26" spans="1:59" ht="15" x14ac:dyDescent="0.25">
      <c r="A26" s="86"/>
      <c r="B26" s="69"/>
      <c r="C26" s="85"/>
      <c r="D26" s="138" t="s">
        <v>548</v>
      </c>
      <c r="E26" s="436" t="s">
        <v>1164</v>
      </c>
      <c r="F26" s="286">
        <f t="shared" si="97"/>
        <v>923</v>
      </c>
      <c r="G26" s="56"/>
      <c r="H26" s="53"/>
      <c r="I26" s="284">
        <f>I27+I32</f>
        <v>80</v>
      </c>
      <c r="J26" s="57"/>
      <c r="K26" s="55"/>
      <c r="L26" s="284">
        <f>L27+L32</f>
        <v>75</v>
      </c>
      <c r="M26" s="57"/>
      <c r="N26" s="55"/>
      <c r="O26" s="284">
        <f>O27+O32</f>
        <v>80</v>
      </c>
      <c r="P26" s="57"/>
      <c r="Q26" s="55"/>
      <c r="R26" s="284">
        <f>R27+R32</f>
        <v>95</v>
      </c>
      <c r="S26" s="57"/>
      <c r="T26" s="55"/>
      <c r="U26" s="284">
        <f>U27+U32</f>
        <v>80</v>
      </c>
      <c r="V26" s="57"/>
      <c r="W26" s="55"/>
      <c r="X26" s="284">
        <f>X27+X32</f>
        <v>25</v>
      </c>
      <c r="Y26" s="57"/>
      <c r="Z26" s="55"/>
      <c r="AA26" s="284">
        <f>AA27+AA32</f>
        <v>164</v>
      </c>
      <c r="AB26" s="57"/>
      <c r="AC26" s="55"/>
      <c r="AD26" s="284">
        <f>AD27+AD32</f>
        <v>30</v>
      </c>
      <c r="AE26" s="57"/>
      <c r="AF26" s="55"/>
      <c r="AG26" s="284">
        <f>AG27+AG32</f>
        <v>48</v>
      </c>
      <c r="AH26" s="57"/>
      <c r="AI26" s="55"/>
      <c r="AJ26" s="284">
        <f>AJ27+AJ32</f>
        <v>25</v>
      </c>
      <c r="AK26" s="57"/>
      <c r="AL26" s="55"/>
      <c r="AM26" s="284">
        <f>AM27+AM32</f>
        <v>15</v>
      </c>
      <c r="AN26" s="57"/>
      <c r="AO26" s="55"/>
      <c r="AP26" s="284">
        <f>AP27+AP32</f>
        <v>40</v>
      </c>
      <c r="AQ26" s="57"/>
      <c r="AR26" s="55"/>
      <c r="AS26" s="284">
        <f>AS27+AS32</f>
        <v>19</v>
      </c>
      <c r="AT26" s="57"/>
      <c r="AU26" s="55"/>
      <c r="AV26" s="284">
        <f>AV27+AV32</f>
        <v>20</v>
      </c>
      <c r="AW26" s="57"/>
      <c r="AX26" s="391"/>
      <c r="AY26" s="284">
        <f>AY27+AY32</f>
        <v>8</v>
      </c>
      <c r="AZ26" s="57"/>
      <c r="BA26" s="391"/>
      <c r="BB26" s="284">
        <f>BB27+BB32</f>
        <v>85</v>
      </c>
      <c r="BC26" s="57"/>
      <c r="BD26" s="391"/>
      <c r="BE26" s="284">
        <f>BE27+BE32</f>
        <v>34</v>
      </c>
      <c r="BF26" s="57"/>
      <c r="BG26" s="391"/>
    </row>
    <row r="27" spans="1:59" ht="15" x14ac:dyDescent="0.25">
      <c r="A27" s="86"/>
      <c r="B27" s="69"/>
      <c r="C27" s="85"/>
      <c r="D27" s="138" t="s">
        <v>549</v>
      </c>
      <c r="E27" s="290" t="s">
        <v>1066</v>
      </c>
      <c r="F27" s="286">
        <f t="shared" si="97"/>
        <v>0</v>
      </c>
      <c r="G27" s="251"/>
      <c r="H27" s="252"/>
      <c r="I27" s="285">
        <f>SUM(I28:I31)</f>
        <v>0</v>
      </c>
      <c r="J27" s="251"/>
      <c r="K27" s="252"/>
      <c r="L27" s="285">
        <f>SUM(L28:L31)</f>
        <v>0</v>
      </c>
      <c r="M27" s="251"/>
      <c r="N27" s="252"/>
      <c r="O27" s="285">
        <f>SUM(O28:O31)</f>
        <v>0</v>
      </c>
      <c r="P27" s="251"/>
      <c r="Q27" s="252"/>
      <c r="R27" s="285">
        <f>SUM(R28:R31)</f>
        <v>0</v>
      </c>
      <c r="S27" s="251"/>
      <c r="T27" s="252"/>
      <c r="U27" s="285">
        <f>SUM(U28:U31)</f>
        <v>0</v>
      </c>
      <c r="V27" s="251"/>
      <c r="W27" s="252"/>
      <c r="X27" s="285">
        <f>SUM(X28:X31)</f>
        <v>0</v>
      </c>
      <c r="Y27" s="251"/>
      <c r="Z27" s="252"/>
      <c r="AA27" s="285">
        <f>SUM(AA28:AA31)</f>
        <v>0</v>
      </c>
      <c r="AB27" s="251"/>
      <c r="AC27" s="252"/>
      <c r="AD27" s="285">
        <f>SUM(AD28:AD31)</f>
        <v>0</v>
      </c>
      <c r="AE27" s="251"/>
      <c r="AF27" s="252"/>
      <c r="AG27" s="285">
        <f>SUM(AG28:AG31)</f>
        <v>0</v>
      </c>
      <c r="AH27" s="251"/>
      <c r="AI27" s="252"/>
      <c r="AJ27" s="285">
        <f>SUM(AJ28:AJ31)</f>
        <v>0</v>
      </c>
      <c r="AK27" s="251"/>
      <c r="AL27" s="252"/>
      <c r="AM27" s="285">
        <f>SUM(AM28:AM31)</f>
        <v>0</v>
      </c>
      <c r="AN27" s="251"/>
      <c r="AO27" s="252"/>
      <c r="AP27" s="285">
        <f>SUM(AP28:AP31)</f>
        <v>0</v>
      </c>
      <c r="AQ27" s="251"/>
      <c r="AR27" s="252"/>
      <c r="AS27" s="285">
        <f>SUM(AS28:AS31)</f>
        <v>0</v>
      </c>
      <c r="AT27" s="251"/>
      <c r="AU27" s="252"/>
      <c r="AV27" s="285">
        <f>SUM(AV28:AV31)</f>
        <v>0</v>
      </c>
      <c r="AW27" s="251"/>
      <c r="AX27" s="252"/>
      <c r="AY27" s="285">
        <f>SUM(AY28:AY31)</f>
        <v>0</v>
      </c>
      <c r="AZ27" s="251"/>
      <c r="BA27" s="252"/>
      <c r="BB27" s="285">
        <f>SUM(BB28:BB31)</f>
        <v>0</v>
      </c>
      <c r="BC27" s="251"/>
      <c r="BD27" s="252"/>
      <c r="BE27" s="285">
        <f>SUM(BE28:BE31)</f>
        <v>0</v>
      </c>
      <c r="BF27" s="251"/>
      <c r="BG27" s="252"/>
    </row>
    <row r="28" spans="1:59" hidden="1" x14ac:dyDescent="0.2">
      <c r="A28" s="59">
        <f>SUMIF($I$5:$AAF$5,"QTY*Equipment",$I28:$AAF28)</f>
        <v>0</v>
      </c>
      <c r="B28" s="60">
        <f>SUMIF($I$5:$AAF$5,"QTY*Install",$I28:$AAF28)</f>
        <v>0</v>
      </c>
      <c r="C28" s="143"/>
      <c r="D28" s="144" t="s">
        <v>550</v>
      </c>
      <c r="E28" s="291" t="s">
        <v>551</v>
      </c>
      <c r="F28" s="141">
        <f t="shared" si="97"/>
        <v>0</v>
      </c>
      <c r="G28" s="63"/>
      <c r="H28" s="142"/>
      <c r="I28" s="253"/>
      <c r="J28" s="66">
        <f t="shared" ref="J28:J31" si="160">I28*$G28</f>
        <v>0</v>
      </c>
      <c r="K28" s="67">
        <f t="shared" ref="K28:K31" si="161">I28*$H28</f>
        <v>0</v>
      </c>
      <c r="L28" s="253"/>
      <c r="M28" s="66">
        <f t="shared" ref="M28:M31" si="162">L28*$G28</f>
        <v>0</v>
      </c>
      <c r="N28" s="67">
        <f t="shared" ref="N28:N31" si="163">L28*$H28</f>
        <v>0</v>
      </c>
      <c r="O28" s="253"/>
      <c r="P28" s="66">
        <f t="shared" ref="P28:P31" si="164">O28*$G28</f>
        <v>0</v>
      </c>
      <c r="Q28" s="67">
        <f t="shared" ref="Q28:Q31" si="165">O28*$H28</f>
        <v>0</v>
      </c>
      <c r="R28" s="253"/>
      <c r="S28" s="66">
        <f t="shared" ref="S28:S31" si="166">R28*$G28</f>
        <v>0</v>
      </c>
      <c r="T28" s="67">
        <f t="shared" ref="T28:T31" si="167">R28*$H28</f>
        <v>0</v>
      </c>
      <c r="U28" s="253"/>
      <c r="V28" s="66">
        <f t="shared" ref="V28:V31" si="168">U28*$G28</f>
        <v>0</v>
      </c>
      <c r="W28" s="67">
        <f t="shared" ref="W28:W31" si="169">U28*$H28</f>
        <v>0</v>
      </c>
      <c r="X28" s="253"/>
      <c r="Y28" s="66">
        <f t="shared" ref="Y28:Y31" si="170">X28*$G28</f>
        <v>0</v>
      </c>
      <c r="Z28" s="67">
        <f t="shared" ref="Z28:Z31" si="171">X28*$H28</f>
        <v>0</v>
      </c>
      <c r="AA28" s="253"/>
      <c r="AB28" s="66">
        <f t="shared" ref="AB28:AB31" si="172">AA28*$G28</f>
        <v>0</v>
      </c>
      <c r="AC28" s="67">
        <f t="shared" ref="AC28:AC31" si="173">AA28*$H28</f>
        <v>0</v>
      </c>
      <c r="AD28" s="253"/>
      <c r="AE28" s="66">
        <f t="shared" ref="AE28:AE31" si="174">AD28*$G28</f>
        <v>0</v>
      </c>
      <c r="AF28" s="67">
        <f t="shared" ref="AF28:AF31" si="175">AD28*$H28</f>
        <v>0</v>
      </c>
      <c r="AG28" s="253"/>
      <c r="AH28" s="66">
        <f t="shared" ref="AH28:AH31" si="176">AG28*$G28</f>
        <v>0</v>
      </c>
      <c r="AI28" s="67">
        <f t="shared" ref="AI28:AI31" si="177">AG28*$H28</f>
        <v>0</v>
      </c>
      <c r="AJ28" s="253"/>
      <c r="AK28" s="66">
        <f t="shared" ref="AK28:AK31" si="178">AJ28*$G28</f>
        <v>0</v>
      </c>
      <c r="AL28" s="67">
        <f t="shared" ref="AL28:AL31" si="179">AJ28*$H28</f>
        <v>0</v>
      </c>
      <c r="AM28" s="253"/>
      <c r="AN28" s="66">
        <f t="shared" ref="AN28:AN31" si="180">AM28*$G28</f>
        <v>0</v>
      </c>
      <c r="AO28" s="67">
        <f t="shared" ref="AO28:AO31" si="181">AM28*$H28</f>
        <v>0</v>
      </c>
      <c r="AP28" s="253"/>
      <c r="AQ28" s="66">
        <f t="shared" ref="AQ28:AQ31" si="182">AP28*$G28</f>
        <v>0</v>
      </c>
      <c r="AR28" s="67">
        <f t="shared" ref="AR28:AR31" si="183">AP28*$H28</f>
        <v>0</v>
      </c>
      <c r="AS28" s="253"/>
      <c r="AT28" s="66">
        <f t="shared" ref="AT28:AT31" si="184">AS28*$G28</f>
        <v>0</v>
      </c>
      <c r="AU28" s="67">
        <f t="shared" ref="AU28:AU31" si="185">AS28*$H28</f>
        <v>0</v>
      </c>
      <c r="AV28" s="253"/>
      <c r="AW28" s="66">
        <f t="shared" ref="AW28:AW31" si="186">AV28*$G28</f>
        <v>0</v>
      </c>
      <c r="AX28" s="67">
        <f t="shared" ref="AX28:AX31" si="187">AV28*$H28</f>
        <v>0</v>
      </c>
      <c r="AY28" s="253"/>
      <c r="AZ28" s="66">
        <f t="shared" ref="AZ28:AZ31" si="188">AY28*$G28</f>
        <v>0</v>
      </c>
      <c r="BA28" s="67">
        <f t="shared" ref="BA28:BA31" si="189">AY28*$H28</f>
        <v>0</v>
      </c>
      <c r="BB28" s="253"/>
      <c r="BC28" s="66">
        <f t="shared" ref="BC28:BC31" si="190">BB28*$G28</f>
        <v>0</v>
      </c>
      <c r="BD28" s="67">
        <f t="shared" ref="BD28:BD31" si="191">BB28*$H28</f>
        <v>0</v>
      </c>
      <c r="BE28" s="253"/>
      <c r="BF28" s="66">
        <f t="shared" ref="BF28:BF31" si="192">BE28*$G28</f>
        <v>0</v>
      </c>
      <c r="BG28" s="67">
        <f t="shared" ref="BG28:BG31" si="193">BE28*$H28</f>
        <v>0</v>
      </c>
    </row>
    <row r="29" spans="1:59" hidden="1" x14ac:dyDescent="0.2">
      <c r="A29" s="59">
        <f>SUMIF($I$5:$AAF$5,"QTY*Equipment",$I29:$AAF29)</f>
        <v>0</v>
      </c>
      <c r="B29" s="60">
        <f>SUMIF($I$5:$AAF$5,"QTY*Install",$I29:$AAF29)</f>
        <v>0</v>
      </c>
      <c r="C29" s="143"/>
      <c r="D29" s="144" t="s">
        <v>552</v>
      </c>
      <c r="E29" s="291" t="s">
        <v>555</v>
      </c>
      <c r="F29" s="141">
        <f t="shared" si="97"/>
        <v>0</v>
      </c>
      <c r="G29" s="63"/>
      <c r="H29" s="142"/>
      <c r="I29" s="253"/>
      <c r="J29" s="66">
        <f t="shared" si="160"/>
        <v>0</v>
      </c>
      <c r="K29" s="67">
        <f t="shared" si="161"/>
        <v>0</v>
      </c>
      <c r="L29" s="253"/>
      <c r="M29" s="66">
        <f t="shared" si="162"/>
        <v>0</v>
      </c>
      <c r="N29" s="67">
        <f t="shared" si="163"/>
        <v>0</v>
      </c>
      <c r="O29" s="253"/>
      <c r="P29" s="66">
        <f t="shared" si="164"/>
        <v>0</v>
      </c>
      <c r="Q29" s="67">
        <f t="shared" si="165"/>
        <v>0</v>
      </c>
      <c r="R29" s="253"/>
      <c r="S29" s="66">
        <f t="shared" si="166"/>
        <v>0</v>
      </c>
      <c r="T29" s="67">
        <f t="shared" si="167"/>
        <v>0</v>
      </c>
      <c r="U29" s="253"/>
      <c r="V29" s="66">
        <f t="shared" si="168"/>
        <v>0</v>
      </c>
      <c r="W29" s="67">
        <f t="shared" si="169"/>
        <v>0</v>
      </c>
      <c r="X29" s="253"/>
      <c r="Y29" s="66">
        <f t="shared" si="170"/>
        <v>0</v>
      </c>
      <c r="Z29" s="67">
        <f t="shared" si="171"/>
        <v>0</v>
      </c>
      <c r="AA29" s="253"/>
      <c r="AB29" s="66">
        <f t="shared" si="172"/>
        <v>0</v>
      </c>
      <c r="AC29" s="67">
        <f t="shared" si="173"/>
        <v>0</v>
      </c>
      <c r="AD29" s="253"/>
      <c r="AE29" s="66">
        <f t="shared" si="174"/>
        <v>0</v>
      </c>
      <c r="AF29" s="67">
        <f t="shared" si="175"/>
        <v>0</v>
      </c>
      <c r="AG29" s="253"/>
      <c r="AH29" s="66">
        <f t="shared" si="176"/>
        <v>0</v>
      </c>
      <c r="AI29" s="67">
        <f t="shared" si="177"/>
        <v>0</v>
      </c>
      <c r="AJ29" s="253"/>
      <c r="AK29" s="66">
        <f t="shared" si="178"/>
        <v>0</v>
      </c>
      <c r="AL29" s="67">
        <f t="shared" si="179"/>
        <v>0</v>
      </c>
      <c r="AM29" s="253"/>
      <c r="AN29" s="66">
        <f t="shared" si="180"/>
        <v>0</v>
      </c>
      <c r="AO29" s="67">
        <f t="shared" si="181"/>
        <v>0</v>
      </c>
      <c r="AP29" s="253"/>
      <c r="AQ29" s="66">
        <f t="shared" si="182"/>
        <v>0</v>
      </c>
      <c r="AR29" s="67">
        <f t="shared" si="183"/>
        <v>0</v>
      </c>
      <c r="AS29" s="253"/>
      <c r="AT29" s="66">
        <f t="shared" si="184"/>
        <v>0</v>
      </c>
      <c r="AU29" s="67">
        <f t="shared" si="185"/>
        <v>0</v>
      </c>
      <c r="AV29" s="253"/>
      <c r="AW29" s="66">
        <f t="shared" si="186"/>
        <v>0</v>
      </c>
      <c r="AX29" s="67">
        <f t="shared" si="187"/>
        <v>0</v>
      </c>
      <c r="AY29" s="253"/>
      <c r="AZ29" s="66">
        <f t="shared" si="188"/>
        <v>0</v>
      </c>
      <c r="BA29" s="67">
        <f t="shared" si="189"/>
        <v>0</v>
      </c>
      <c r="BB29" s="253"/>
      <c r="BC29" s="66">
        <f t="shared" si="190"/>
        <v>0</v>
      </c>
      <c r="BD29" s="67">
        <f t="shared" si="191"/>
        <v>0</v>
      </c>
      <c r="BE29" s="253"/>
      <c r="BF29" s="66">
        <f t="shared" si="192"/>
        <v>0</v>
      </c>
      <c r="BG29" s="67">
        <f t="shared" si="193"/>
        <v>0</v>
      </c>
    </row>
    <row r="30" spans="1:59" hidden="1" x14ac:dyDescent="0.2">
      <c r="A30" s="59">
        <f>SUMIF($I$5:$AAF$5,"QTY*Equipment",$I30:$AAF30)</f>
        <v>0</v>
      </c>
      <c r="B30" s="60">
        <f>SUMIF($I$5:$AAF$5,"QTY*Install",$I30:$AAF30)</f>
        <v>0</v>
      </c>
      <c r="C30" s="143"/>
      <c r="D30" s="144" t="s">
        <v>554</v>
      </c>
      <c r="E30" s="291" t="s">
        <v>553</v>
      </c>
      <c r="F30" s="141">
        <f t="shared" si="97"/>
        <v>0</v>
      </c>
      <c r="G30" s="63"/>
      <c r="H30" s="142"/>
      <c r="I30" s="253"/>
      <c r="J30" s="66">
        <f t="shared" si="160"/>
        <v>0</v>
      </c>
      <c r="K30" s="67">
        <f t="shared" si="161"/>
        <v>0</v>
      </c>
      <c r="L30" s="253"/>
      <c r="M30" s="66">
        <f t="shared" si="162"/>
        <v>0</v>
      </c>
      <c r="N30" s="67">
        <f t="shared" si="163"/>
        <v>0</v>
      </c>
      <c r="O30" s="253"/>
      <c r="P30" s="66">
        <f t="shared" si="164"/>
        <v>0</v>
      </c>
      <c r="Q30" s="67">
        <f t="shared" si="165"/>
        <v>0</v>
      </c>
      <c r="R30" s="253"/>
      <c r="S30" s="66">
        <f t="shared" si="166"/>
        <v>0</v>
      </c>
      <c r="T30" s="67">
        <f t="shared" si="167"/>
        <v>0</v>
      </c>
      <c r="U30" s="253"/>
      <c r="V30" s="66">
        <f t="shared" si="168"/>
        <v>0</v>
      </c>
      <c r="W30" s="67">
        <f t="shared" si="169"/>
        <v>0</v>
      </c>
      <c r="X30" s="253"/>
      <c r="Y30" s="66">
        <f t="shared" si="170"/>
        <v>0</v>
      </c>
      <c r="Z30" s="67">
        <f t="shared" si="171"/>
        <v>0</v>
      </c>
      <c r="AA30" s="253"/>
      <c r="AB30" s="66">
        <f t="shared" si="172"/>
        <v>0</v>
      </c>
      <c r="AC30" s="67">
        <f t="shared" si="173"/>
        <v>0</v>
      </c>
      <c r="AD30" s="253"/>
      <c r="AE30" s="66">
        <f t="shared" si="174"/>
        <v>0</v>
      </c>
      <c r="AF30" s="67">
        <f t="shared" si="175"/>
        <v>0</v>
      </c>
      <c r="AG30" s="253"/>
      <c r="AH30" s="66">
        <f t="shared" si="176"/>
        <v>0</v>
      </c>
      <c r="AI30" s="67">
        <f t="shared" si="177"/>
        <v>0</v>
      </c>
      <c r="AJ30" s="253"/>
      <c r="AK30" s="66">
        <f t="shared" si="178"/>
        <v>0</v>
      </c>
      <c r="AL30" s="67">
        <f t="shared" si="179"/>
        <v>0</v>
      </c>
      <c r="AM30" s="253"/>
      <c r="AN30" s="66">
        <f t="shared" si="180"/>
        <v>0</v>
      </c>
      <c r="AO30" s="67">
        <f t="shared" si="181"/>
        <v>0</v>
      </c>
      <c r="AP30" s="253"/>
      <c r="AQ30" s="66">
        <f t="shared" si="182"/>
        <v>0</v>
      </c>
      <c r="AR30" s="67">
        <f t="shared" si="183"/>
        <v>0</v>
      </c>
      <c r="AS30" s="253"/>
      <c r="AT30" s="66">
        <f t="shared" si="184"/>
        <v>0</v>
      </c>
      <c r="AU30" s="67">
        <f t="shared" si="185"/>
        <v>0</v>
      </c>
      <c r="AV30" s="253"/>
      <c r="AW30" s="66">
        <f t="shared" si="186"/>
        <v>0</v>
      </c>
      <c r="AX30" s="67">
        <f t="shared" si="187"/>
        <v>0</v>
      </c>
      <c r="AY30" s="253"/>
      <c r="AZ30" s="66">
        <f t="shared" si="188"/>
        <v>0</v>
      </c>
      <c r="BA30" s="67">
        <f t="shared" si="189"/>
        <v>0</v>
      </c>
      <c r="BB30" s="253"/>
      <c r="BC30" s="66">
        <f t="shared" si="190"/>
        <v>0</v>
      </c>
      <c r="BD30" s="67">
        <f t="shared" si="191"/>
        <v>0</v>
      </c>
      <c r="BE30" s="253"/>
      <c r="BF30" s="66">
        <f t="shared" si="192"/>
        <v>0</v>
      </c>
      <c r="BG30" s="67">
        <f t="shared" si="193"/>
        <v>0</v>
      </c>
    </row>
    <row r="31" spans="1:59" hidden="1" x14ac:dyDescent="0.2">
      <c r="A31" s="59">
        <f>SUMIF($I$5:$AAF$5,"QTY*Equipment",$I31:$AAF31)</f>
        <v>0</v>
      </c>
      <c r="B31" s="60">
        <f>SUMIF($I$5:$AAF$5,"QTY*Install",$I31:$AAF31)</f>
        <v>0</v>
      </c>
      <c r="C31" s="143"/>
      <c r="D31" s="144" t="s">
        <v>556</v>
      </c>
      <c r="E31" s="291" t="s">
        <v>557</v>
      </c>
      <c r="F31" s="141">
        <f t="shared" si="97"/>
        <v>0</v>
      </c>
      <c r="G31" s="63"/>
      <c r="H31" s="142"/>
      <c r="I31" s="253"/>
      <c r="J31" s="66">
        <f t="shared" si="160"/>
        <v>0</v>
      </c>
      <c r="K31" s="67">
        <f t="shared" si="161"/>
        <v>0</v>
      </c>
      <c r="L31" s="253"/>
      <c r="M31" s="66">
        <f t="shared" si="162"/>
        <v>0</v>
      </c>
      <c r="N31" s="67">
        <f t="shared" si="163"/>
        <v>0</v>
      </c>
      <c r="O31" s="253"/>
      <c r="P31" s="66">
        <f t="shared" si="164"/>
        <v>0</v>
      </c>
      <c r="Q31" s="67">
        <f t="shared" si="165"/>
        <v>0</v>
      </c>
      <c r="R31" s="253"/>
      <c r="S31" s="66">
        <f t="shared" si="166"/>
        <v>0</v>
      </c>
      <c r="T31" s="67">
        <f t="shared" si="167"/>
        <v>0</v>
      </c>
      <c r="U31" s="253"/>
      <c r="V31" s="66">
        <f t="shared" si="168"/>
        <v>0</v>
      </c>
      <c r="W31" s="67">
        <f t="shared" si="169"/>
        <v>0</v>
      </c>
      <c r="X31" s="253"/>
      <c r="Y31" s="66">
        <f t="shared" si="170"/>
        <v>0</v>
      </c>
      <c r="Z31" s="67">
        <f t="shared" si="171"/>
        <v>0</v>
      </c>
      <c r="AA31" s="253"/>
      <c r="AB31" s="66">
        <f t="shared" si="172"/>
        <v>0</v>
      </c>
      <c r="AC31" s="67">
        <f t="shared" si="173"/>
        <v>0</v>
      </c>
      <c r="AD31" s="253"/>
      <c r="AE31" s="66">
        <f t="shared" si="174"/>
        <v>0</v>
      </c>
      <c r="AF31" s="67">
        <f t="shared" si="175"/>
        <v>0</v>
      </c>
      <c r="AG31" s="253"/>
      <c r="AH31" s="66">
        <f t="shared" si="176"/>
        <v>0</v>
      </c>
      <c r="AI31" s="67">
        <f t="shared" si="177"/>
        <v>0</v>
      </c>
      <c r="AJ31" s="253"/>
      <c r="AK31" s="66">
        <f t="shared" si="178"/>
        <v>0</v>
      </c>
      <c r="AL31" s="67">
        <f t="shared" si="179"/>
        <v>0</v>
      </c>
      <c r="AM31" s="253"/>
      <c r="AN31" s="66">
        <f t="shared" si="180"/>
        <v>0</v>
      </c>
      <c r="AO31" s="67">
        <f t="shared" si="181"/>
        <v>0</v>
      </c>
      <c r="AP31" s="253"/>
      <c r="AQ31" s="66">
        <f t="shared" si="182"/>
        <v>0</v>
      </c>
      <c r="AR31" s="67">
        <f t="shared" si="183"/>
        <v>0</v>
      </c>
      <c r="AS31" s="253"/>
      <c r="AT31" s="66">
        <f t="shared" si="184"/>
        <v>0</v>
      </c>
      <c r="AU31" s="67">
        <f t="shared" si="185"/>
        <v>0</v>
      </c>
      <c r="AV31" s="253"/>
      <c r="AW31" s="66">
        <f t="shared" si="186"/>
        <v>0</v>
      </c>
      <c r="AX31" s="67">
        <f t="shared" si="187"/>
        <v>0</v>
      </c>
      <c r="AY31" s="253"/>
      <c r="AZ31" s="66">
        <f t="shared" si="188"/>
        <v>0</v>
      </c>
      <c r="BA31" s="67">
        <f t="shared" si="189"/>
        <v>0</v>
      </c>
      <c r="BB31" s="253"/>
      <c r="BC31" s="66">
        <f t="shared" si="190"/>
        <v>0</v>
      </c>
      <c r="BD31" s="67">
        <f t="shared" si="191"/>
        <v>0</v>
      </c>
      <c r="BE31" s="253"/>
      <c r="BF31" s="66">
        <f t="shared" si="192"/>
        <v>0</v>
      </c>
      <c r="BG31" s="67">
        <f t="shared" si="193"/>
        <v>0</v>
      </c>
    </row>
    <row r="32" spans="1:59" ht="15" x14ac:dyDescent="0.25">
      <c r="A32" s="86"/>
      <c r="B32" s="69"/>
      <c r="C32" s="85"/>
      <c r="D32" s="138" t="s">
        <v>558</v>
      </c>
      <c r="E32" s="290" t="s">
        <v>1078</v>
      </c>
      <c r="F32" s="286">
        <f t="shared" si="97"/>
        <v>923</v>
      </c>
      <c r="G32" s="251"/>
      <c r="H32" s="252"/>
      <c r="I32" s="285">
        <f>SUM(I33:I36)</f>
        <v>80</v>
      </c>
      <c r="J32" s="251"/>
      <c r="K32" s="252"/>
      <c r="L32" s="285">
        <f>SUM(L33:L36)</f>
        <v>75</v>
      </c>
      <c r="M32" s="251"/>
      <c r="N32" s="252"/>
      <c r="O32" s="285">
        <f>SUM(O33:O36)</f>
        <v>80</v>
      </c>
      <c r="P32" s="251"/>
      <c r="Q32" s="252"/>
      <c r="R32" s="285">
        <f>SUM(R33:R36)</f>
        <v>95</v>
      </c>
      <c r="S32" s="251"/>
      <c r="T32" s="252"/>
      <c r="U32" s="285">
        <v>80</v>
      </c>
      <c r="V32" s="251"/>
      <c r="W32" s="252"/>
      <c r="X32" s="285">
        <f>SUM(X33:X36)</f>
        <v>25</v>
      </c>
      <c r="Y32" s="251"/>
      <c r="Z32" s="252"/>
      <c r="AA32" s="285">
        <f>SUM(AA33:AA36)</f>
        <v>164</v>
      </c>
      <c r="AB32" s="251"/>
      <c r="AC32" s="252"/>
      <c r="AD32" s="285">
        <f>SUM(AD33:AD36)</f>
        <v>30</v>
      </c>
      <c r="AE32" s="251"/>
      <c r="AF32" s="252"/>
      <c r="AG32" s="285">
        <f>SUM(AG33:AG36)</f>
        <v>48</v>
      </c>
      <c r="AH32" s="251"/>
      <c r="AI32" s="252"/>
      <c r="AJ32" s="285">
        <f>SUM(AJ33:AJ36)</f>
        <v>25</v>
      </c>
      <c r="AK32" s="251"/>
      <c r="AL32" s="252"/>
      <c r="AM32" s="285">
        <f>SUM(AM33:AM36)</f>
        <v>15</v>
      </c>
      <c r="AN32" s="251"/>
      <c r="AO32" s="252"/>
      <c r="AP32" s="285">
        <f>SUM(AP33:AP36)</f>
        <v>40</v>
      </c>
      <c r="AQ32" s="251"/>
      <c r="AR32" s="252"/>
      <c r="AS32" s="285">
        <f>SUM(AS33:AS36)</f>
        <v>19</v>
      </c>
      <c r="AT32" s="251"/>
      <c r="AU32" s="252"/>
      <c r="AV32" s="285">
        <f>SUM(AV33:AV36)</f>
        <v>20</v>
      </c>
      <c r="AW32" s="251"/>
      <c r="AX32" s="252"/>
      <c r="AY32" s="285">
        <f>SUM(AY33:AY36)</f>
        <v>8</v>
      </c>
      <c r="AZ32" s="251"/>
      <c r="BA32" s="252"/>
      <c r="BB32" s="285">
        <f>SUM(BB33:BB36)</f>
        <v>85</v>
      </c>
      <c r="BC32" s="251"/>
      <c r="BD32" s="252"/>
      <c r="BE32" s="285">
        <f>SUM(BE33:BE36)</f>
        <v>34</v>
      </c>
      <c r="BF32" s="251"/>
      <c r="BG32" s="252"/>
    </row>
    <row r="33" spans="1:59" x14ac:dyDescent="0.2">
      <c r="A33" s="59">
        <f>SUMIF($I$5:$AAF$5,"QTY*Equipment",$I33:$AAF33)</f>
        <v>0</v>
      </c>
      <c r="B33" s="60">
        <f>SUMIF($I$5:$AAF$5,"QTY*Install",$I33:$AAF33)</f>
        <v>0</v>
      </c>
      <c r="C33" s="143"/>
      <c r="D33" s="144" t="s">
        <v>559</v>
      </c>
      <c r="E33" s="291" t="s">
        <v>551</v>
      </c>
      <c r="F33" s="141">
        <f t="shared" si="97"/>
        <v>923</v>
      </c>
      <c r="G33" s="63"/>
      <c r="H33" s="142"/>
      <c r="I33" s="253">
        <v>80</v>
      </c>
      <c r="J33" s="66">
        <f t="shared" ref="J33:J36" si="194">I33*$G33</f>
        <v>0</v>
      </c>
      <c r="K33" s="67">
        <f t="shared" ref="K33:K36" si="195">I33*$H33</f>
        <v>0</v>
      </c>
      <c r="L33" s="253">
        <v>75</v>
      </c>
      <c r="M33" s="66">
        <f t="shared" ref="M33:M36" si="196">L33*$G33</f>
        <v>0</v>
      </c>
      <c r="N33" s="67">
        <f t="shared" ref="N33:N36" si="197">L33*$H33</f>
        <v>0</v>
      </c>
      <c r="O33" s="253">
        <v>80</v>
      </c>
      <c r="P33" s="66">
        <f t="shared" ref="P33:P36" si="198">O33*$G33</f>
        <v>0</v>
      </c>
      <c r="Q33" s="67">
        <f t="shared" ref="Q33:Q36" si="199">O33*$H33</f>
        <v>0</v>
      </c>
      <c r="R33" s="253">
        <v>95</v>
      </c>
      <c r="S33" s="66">
        <f t="shared" ref="S33:S36" si="200">R33*$G33</f>
        <v>0</v>
      </c>
      <c r="T33" s="67">
        <f t="shared" ref="T33:T36" si="201">R33*$H33</f>
        <v>0</v>
      </c>
      <c r="U33" s="253">
        <v>80</v>
      </c>
      <c r="V33" s="66">
        <f t="shared" ref="V33:V36" si="202">U33*$G33</f>
        <v>0</v>
      </c>
      <c r="W33" s="67">
        <f t="shared" ref="W33:W36" si="203">U33*$H33</f>
        <v>0</v>
      </c>
      <c r="X33" s="253">
        <v>25</v>
      </c>
      <c r="Y33" s="66">
        <f t="shared" ref="Y33:Y36" si="204">X33*$G33</f>
        <v>0</v>
      </c>
      <c r="Z33" s="67">
        <f t="shared" ref="Z33:Z36" si="205">X33*$H33</f>
        <v>0</v>
      </c>
      <c r="AA33" s="253">
        <v>164</v>
      </c>
      <c r="AB33" s="66">
        <f t="shared" ref="AB33:AB36" si="206">AA33*$G33</f>
        <v>0</v>
      </c>
      <c r="AC33" s="67">
        <f t="shared" ref="AC33:AC36" si="207">AA33*$H33</f>
        <v>0</v>
      </c>
      <c r="AD33" s="253">
        <v>30</v>
      </c>
      <c r="AE33" s="66">
        <f t="shared" ref="AE33:AE36" si="208">AD33*$G33</f>
        <v>0</v>
      </c>
      <c r="AF33" s="67">
        <f t="shared" ref="AF33:AF36" si="209">AD33*$H33</f>
        <v>0</v>
      </c>
      <c r="AG33" s="253">
        <v>48</v>
      </c>
      <c r="AH33" s="66">
        <f t="shared" ref="AH33:AH36" si="210">AG33*$G33</f>
        <v>0</v>
      </c>
      <c r="AI33" s="67">
        <f t="shared" ref="AI33:AI36" si="211">AG33*$H33</f>
        <v>0</v>
      </c>
      <c r="AJ33" s="253">
        <v>25</v>
      </c>
      <c r="AK33" s="66">
        <f t="shared" ref="AK33:AK36" si="212">AJ33*$G33</f>
        <v>0</v>
      </c>
      <c r="AL33" s="67">
        <f t="shared" ref="AL33:AL36" si="213">AJ33*$H33</f>
        <v>0</v>
      </c>
      <c r="AM33" s="253">
        <v>15</v>
      </c>
      <c r="AN33" s="66">
        <f t="shared" ref="AN33:AN36" si="214">AM33*$G33</f>
        <v>0</v>
      </c>
      <c r="AO33" s="67">
        <f t="shared" ref="AO33:AO36" si="215">AM33*$H33</f>
        <v>0</v>
      </c>
      <c r="AP33" s="253">
        <v>40</v>
      </c>
      <c r="AQ33" s="66">
        <f t="shared" ref="AQ33:AQ36" si="216">AP33*$G33</f>
        <v>0</v>
      </c>
      <c r="AR33" s="67">
        <f t="shared" ref="AR33:AR36" si="217">AP33*$H33</f>
        <v>0</v>
      </c>
      <c r="AS33" s="253">
        <v>19</v>
      </c>
      <c r="AT33" s="66">
        <f t="shared" ref="AT33:AT36" si="218">AS33*$G33</f>
        <v>0</v>
      </c>
      <c r="AU33" s="67">
        <f t="shared" ref="AU33:AU36" si="219">AS33*$H33</f>
        <v>0</v>
      </c>
      <c r="AV33" s="253">
        <v>20</v>
      </c>
      <c r="AW33" s="66">
        <f t="shared" ref="AW33:AW36" si="220">AV33*$G33</f>
        <v>0</v>
      </c>
      <c r="AX33" s="67">
        <f t="shared" ref="AX33:AX36" si="221">AV33*$H33</f>
        <v>0</v>
      </c>
      <c r="AY33" s="253">
        <v>8</v>
      </c>
      <c r="AZ33" s="66">
        <f t="shared" ref="AZ33:AZ36" si="222">AY33*$G33</f>
        <v>0</v>
      </c>
      <c r="BA33" s="67">
        <f t="shared" ref="BA33:BA36" si="223">AY33*$H33</f>
        <v>0</v>
      </c>
      <c r="BB33" s="253">
        <v>85</v>
      </c>
      <c r="BC33" s="66">
        <f t="shared" ref="BC33:BC36" si="224">BB33*$G33</f>
        <v>0</v>
      </c>
      <c r="BD33" s="67">
        <f t="shared" ref="BD33:BD36" si="225">BB33*$H33</f>
        <v>0</v>
      </c>
      <c r="BE33" s="253">
        <v>34</v>
      </c>
      <c r="BF33" s="66">
        <f t="shared" ref="BF33:BF36" si="226">BE33*$G33</f>
        <v>0</v>
      </c>
      <c r="BG33" s="67">
        <f t="shared" ref="BG33:BG36" si="227">BE33*$H33</f>
        <v>0</v>
      </c>
    </row>
    <row r="34" spans="1:59" x14ac:dyDescent="0.2">
      <c r="A34" s="59">
        <f>SUMIF($I$5:$AAF$5,"QTY*Equipment",$I34:$AAF34)</f>
        <v>0</v>
      </c>
      <c r="B34" s="60">
        <f>SUMIF($I$5:$AAF$5,"QTY*Install",$I34:$AAF34)</f>
        <v>0</v>
      </c>
      <c r="C34" s="143"/>
      <c r="D34" s="144" t="s">
        <v>560</v>
      </c>
      <c r="E34" s="291" t="s">
        <v>555</v>
      </c>
      <c r="F34" s="141">
        <f t="shared" si="97"/>
        <v>0</v>
      </c>
      <c r="G34" s="63"/>
      <c r="H34" s="142"/>
      <c r="I34" s="253"/>
      <c r="J34" s="66">
        <f t="shared" si="194"/>
        <v>0</v>
      </c>
      <c r="K34" s="67">
        <f t="shared" si="195"/>
        <v>0</v>
      </c>
      <c r="L34" s="253"/>
      <c r="M34" s="66">
        <f t="shared" si="196"/>
        <v>0</v>
      </c>
      <c r="N34" s="67">
        <f t="shared" si="197"/>
        <v>0</v>
      </c>
      <c r="O34" s="253"/>
      <c r="P34" s="66">
        <f t="shared" si="198"/>
        <v>0</v>
      </c>
      <c r="Q34" s="67">
        <f t="shared" si="199"/>
        <v>0</v>
      </c>
      <c r="R34" s="253"/>
      <c r="S34" s="66">
        <f t="shared" si="200"/>
        <v>0</v>
      </c>
      <c r="T34" s="67">
        <f t="shared" si="201"/>
        <v>0</v>
      </c>
      <c r="U34" s="253"/>
      <c r="V34" s="66">
        <f t="shared" si="202"/>
        <v>0</v>
      </c>
      <c r="W34" s="67">
        <f t="shared" si="203"/>
        <v>0</v>
      </c>
      <c r="X34" s="253"/>
      <c r="Y34" s="66">
        <f t="shared" si="204"/>
        <v>0</v>
      </c>
      <c r="Z34" s="67">
        <f t="shared" si="205"/>
        <v>0</v>
      </c>
      <c r="AA34" s="253"/>
      <c r="AB34" s="66">
        <f t="shared" si="206"/>
        <v>0</v>
      </c>
      <c r="AC34" s="67">
        <f t="shared" si="207"/>
        <v>0</v>
      </c>
      <c r="AD34" s="253"/>
      <c r="AE34" s="66">
        <f t="shared" si="208"/>
        <v>0</v>
      </c>
      <c r="AF34" s="67">
        <f t="shared" si="209"/>
        <v>0</v>
      </c>
      <c r="AG34" s="253"/>
      <c r="AH34" s="66">
        <f t="shared" si="210"/>
        <v>0</v>
      </c>
      <c r="AI34" s="67">
        <f t="shared" si="211"/>
        <v>0</v>
      </c>
      <c r="AJ34" s="253"/>
      <c r="AK34" s="66">
        <f t="shared" si="212"/>
        <v>0</v>
      </c>
      <c r="AL34" s="67">
        <f t="shared" si="213"/>
        <v>0</v>
      </c>
      <c r="AM34" s="253"/>
      <c r="AN34" s="66">
        <f t="shared" si="214"/>
        <v>0</v>
      </c>
      <c r="AO34" s="67">
        <f t="shared" si="215"/>
        <v>0</v>
      </c>
      <c r="AP34" s="253"/>
      <c r="AQ34" s="66">
        <f t="shared" si="216"/>
        <v>0</v>
      </c>
      <c r="AR34" s="67">
        <f t="shared" si="217"/>
        <v>0</v>
      </c>
      <c r="AS34" s="253"/>
      <c r="AT34" s="66">
        <f t="shared" si="218"/>
        <v>0</v>
      </c>
      <c r="AU34" s="67">
        <f t="shared" si="219"/>
        <v>0</v>
      </c>
      <c r="AV34" s="253"/>
      <c r="AW34" s="66">
        <f t="shared" si="220"/>
        <v>0</v>
      </c>
      <c r="AX34" s="67">
        <f t="shared" si="221"/>
        <v>0</v>
      </c>
      <c r="AY34" s="253"/>
      <c r="AZ34" s="66">
        <f t="shared" si="222"/>
        <v>0</v>
      </c>
      <c r="BA34" s="67">
        <f t="shared" si="223"/>
        <v>0</v>
      </c>
      <c r="BB34" s="253"/>
      <c r="BC34" s="66">
        <f t="shared" si="224"/>
        <v>0</v>
      </c>
      <c r="BD34" s="67">
        <f t="shared" si="225"/>
        <v>0</v>
      </c>
      <c r="BE34" s="253"/>
      <c r="BF34" s="66">
        <f t="shared" si="226"/>
        <v>0</v>
      </c>
      <c r="BG34" s="67">
        <f t="shared" si="227"/>
        <v>0</v>
      </c>
    </row>
    <row r="35" spans="1:59" hidden="1" x14ac:dyDescent="0.2">
      <c r="A35" s="59">
        <f>SUMIF($I$5:$AAF$5,"QTY*Equipment",$I35:$AAF35)</f>
        <v>0</v>
      </c>
      <c r="B35" s="60">
        <f>SUMIF($I$5:$AAF$5,"QTY*Install",$I35:$AAF35)</f>
        <v>0</v>
      </c>
      <c r="C35" s="143"/>
      <c r="D35" s="144" t="s">
        <v>561</v>
      </c>
      <c r="E35" s="291" t="s">
        <v>553</v>
      </c>
      <c r="F35" s="141">
        <f t="shared" si="97"/>
        <v>0</v>
      </c>
      <c r="G35" s="63"/>
      <c r="H35" s="142"/>
      <c r="I35" s="253"/>
      <c r="J35" s="66">
        <f t="shared" si="194"/>
        <v>0</v>
      </c>
      <c r="K35" s="67">
        <f t="shared" si="195"/>
        <v>0</v>
      </c>
      <c r="L35" s="253"/>
      <c r="M35" s="66">
        <f t="shared" si="196"/>
        <v>0</v>
      </c>
      <c r="N35" s="67">
        <f t="shared" si="197"/>
        <v>0</v>
      </c>
      <c r="O35" s="253"/>
      <c r="P35" s="66">
        <f t="shared" si="198"/>
        <v>0</v>
      </c>
      <c r="Q35" s="67">
        <f t="shared" si="199"/>
        <v>0</v>
      </c>
      <c r="R35" s="253"/>
      <c r="S35" s="66">
        <f t="shared" si="200"/>
        <v>0</v>
      </c>
      <c r="T35" s="67">
        <f t="shared" si="201"/>
        <v>0</v>
      </c>
      <c r="U35" s="253"/>
      <c r="V35" s="66">
        <f t="shared" si="202"/>
        <v>0</v>
      </c>
      <c r="W35" s="67">
        <f t="shared" si="203"/>
        <v>0</v>
      </c>
      <c r="X35" s="253"/>
      <c r="Y35" s="66">
        <f t="shared" si="204"/>
        <v>0</v>
      </c>
      <c r="Z35" s="67">
        <f t="shared" si="205"/>
        <v>0</v>
      </c>
      <c r="AA35" s="253"/>
      <c r="AB35" s="66">
        <f t="shared" si="206"/>
        <v>0</v>
      </c>
      <c r="AC35" s="67">
        <f t="shared" si="207"/>
        <v>0</v>
      </c>
      <c r="AD35" s="253"/>
      <c r="AE35" s="66">
        <f t="shared" si="208"/>
        <v>0</v>
      </c>
      <c r="AF35" s="67">
        <f t="shared" si="209"/>
        <v>0</v>
      </c>
      <c r="AG35" s="253"/>
      <c r="AH35" s="66">
        <f t="shared" si="210"/>
        <v>0</v>
      </c>
      <c r="AI35" s="67">
        <f t="shared" si="211"/>
        <v>0</v>
      </c>
      <c r="AJ35" s="253"/>
      <c r="AK35" s="66">
        <f t="shared" si="212"/>
        <v>0</v>
      </c>
      <c r="AL35" s="67">
        <f t="shared" si="213"/>
        <v>0</v>
      </c>
      <c r="AM35" s="253"/>
      <c r="AN35" s="66">
        <f t="shared" si="214"/>
        <v>0</v>
      </c>
      <c r="AO35" s="67">
        <f t="shared" si="215"/>
        <v>0</v>
      </c>
      <c r="AP35" s="253"/>
      <c r="AQ35" s="66">
        <f t="shared" si="216"/>
        <v>0</v>
      </c>
      <c r="AR35" s="67">
        <f t="shared" si="217"/>
        <v>0</v>
      </c>
      <c r="AS35" s="253"/>
      <c r="AT35" s="66">
        <f t="shared" si="218"/>
        <v>0</v>
      </c>
      <c r="AU35" s="67">
        <f t="shared" si="219"/>
        <v>0</v>
      </c>
      <c r="AV35" s="253"/>
      <c r="AW35" s="66">
        <f t="shared" si="220"/>
        <v>0</v>
      </c>
      <c r="AX35" s="67">
        <f t="shared" si="221"/>
        <v>0</v>
      </c>
      <c r="AY35" s="253"/>
      <c r="AZ35" s="66">
        <f t="shared" si="222"/>
        <v>0</v>
      </c>
      <c r="BA35" s="67">
        <f t="shared" si="223"/>
        <v>0</v>
      </c>
      <c r="BB35" s="253"/>
      <c r="BC35" s="66">
        <f t="shared" si="224"/>
        <v>0</v>
      </c>
      <c r="BD35" s="67">
        <f t="shared" si="225"/>
        <v>0</v>
      </c>
      <c r="BE35" s="253"/>
      <c r="BF35" s="66">
        <f t="shared" si="226"/>
        <v>0</v>
      </c>
      <c r="BG35" s="67">
        <f t="shared" si="227"/>
        <v>0</v>
      </c>
    </row>
    <row r="36" spans="1:59" hidden="1" x14ac:dyDescent="0.2">
      <c r="A36" s="59">
        <f>SUMIF($I$5:$AAF$5,"QTY*Equipment",$I36:$AAF36)</f>
        <v>0</v>
      </c>
      <c r="B36" s="60">
        <f>SUMIF($I$5:$AAF$5,"QTY*Install",$I36:$AAF36)</f>
        <v>0</v>
      </c>
      <c r="C36" s="143"/>
      <c r="D36" s="144" t="s">
        <v>562</v>
      </c>
      <c r="E36" s="291" t="s">
        <v>557</v>
      </c>
      <c r="F36" s="141">
        <f t="shared" si="97"/>
        <v>0</v>
      </c>
      <c r="G36" s="63"/>
      <c r="H36" s="142"/>
      <c r="I36" s="253"/>
      <c r="J36" s="66">
        <f t="shared" si="194"/>
        <v>0</v>
      </c>
      <c r="K36" s="67">
        <f t="shared" si="195"/>
        <v>0</v>
      </c>
      <c r="L36" s="253"/>
      <c r="M36" s="66">
        <f t="shared" si="196"/>
        <v>0</v>
      </c>
      <c r="N36" s="67">
        <f t="shared" si="197"/>
        <v>0</v>
      </c>
      <c r="O36" s="253"/>
      <c r="P36" s="66">
        <f t="shared" si="198"/>
        <v>0</v>
      </c>
      <c r="Q36" s="67">
        <f t="shared" si="199"/>
        <v>0</v>
      </c>
      <c r="R36" s="253"/>
      <c r="S36" s="66">
        <f t="shared" si="200"/>
        <v>0</v>
      </c>
      <c r="T36" s="67">
        <f t="shared" si="201"/>
        <v>0</v>
      </c>
      <c r="U36" s="253"/>
      <c r="V36" s="66">
        <f t="shared" si="202"/>
        <v>0</v>
      </c>
      <c r="W36" s="67">
        <f t="shared" si="203"/>
        <v>0</v>
      </c>
      <c r="X36" s="253"/>
      <c r="Y36" s="66">
        <f t="shared" si="204"/>
        <v>0</v>
      </c>
      <c r="Z36" s="67">
        <f t="shared" si="205"/>
        <v>0</v>
      </c>
      <c r="AA36" s="253"/>
      <c r="AB36" s="66">
        <f t="shared" si="206"/>
        <v>0</v>
      </c>
      <c r="AC36" s="67">
        <f t="shared" si="207"/>
        <v>0</v>
      </c>
      <c r="AD36" s="253"/>
      <c r="AE36" s="66">
        <f t="shared" si="208"/>
        <v>0</v>
      </c>
      <c r="AF36" s="67">
        <f t="shared" si="209"/>
        <v>0</v>
      </c>
      <c r="AG36" s="253"/>
      <c r="AH36" s="66">
        <f t="shared" si="210"/>
        <v>0</v>
      </c>
      <c r="AI36" s="67">
        <f t="shared" si="211"/>
        <v>0</v>
      </c>
      <c r="AJ36" s="253"/>
      <c r="AK36" s="66">
        <f t="shared" si="212"/>
        <v>0</v>
      </c>
      <c r="AL36" s="67">
        <f t="shared" si="213"/>
        <v>0</v>
      </c>
      <c r="AM36" s="253"/>
      <c r="AN36" s="66">
        <f t="shared" si="214"/>
        <v>0</v>
      </c>
      <c r="AO36" s="67">
        <f t="shared" si="215"/>
        <v>0</v>
      </c>
      <c r="AP36" s="253"/>
      <c r="AQ36" s="66">
        <f t="shared" si="216"/>
        <v>0</v>
      </c>
      <c r="AR36" s="67">
        <f t="shared" si="217"/>
        <v>0</v>
      </c>
      <c r="AS36" s="253"/>
      <c r="AT36" s="66">
        <f t="shared" si="218"/>
        <v>0</v>
      </c>
      <c r="AU36" s="67">
        <f t="shared" si="219"/>
        <v>0</v>
      </c>
      <c r="AV36" s="253"/>
      <c r="AW36" s="66">
        <f t="shared" si="220"/>
        <v>0</v>
      </c>
      <c r="AX36" s="67">
        <f t="shared" si="221"/>
        <v>0</v>
      </c>
      <c r="AY36" s="253"/>
      <c r="AZ36" s="66">
        <f t="shared" si="222"/>
        <v>0</v>
      </c>
      <c r="BA36" s="67">
        <f t="shared" si="223"/>
        <v>0</v>
      </c>
      <c r="BB36" s="253"/>
      <c r="BC36" s="66">
        <f t="shared" si="224"/>
        <v>0</v>
      </c>
      <c r="BD36" s="67">
        <f t="shared" si="225"/>
        <v>0</v>
      </c>
      <c r="BE36" s="253"/>
      <c r="BF36" s="66">
        <f t="shared" si="226"/>
        <v>0</v>
      </c>
      <c r="BG36" s="67">
        <f t="shared" si="227"/>
        <v>0</v>
      </c>
    </row>
    <row r="37" spans="1:59" ht="15" x14ac:dyDescent="0.25">
      <c r="A37" s="296"/>
      <c r="B37" s="297"/>
      <c r="C37" s="298"/>
      <c r="D37" s="138" t="s">
        <v>563</v>
      </c>
      <c r="E37" s="290" t="s">
        <v>545</v>
      </c>
      <c r="F37" s="251"/>
      <c r="G37" s="251"/>
      <c r="H37" s="252"/>
      <c r="I37" s="56"/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56"/>
      <c r="U37" s="56"/>
      <c r="V37" s="56"/>
      <c r="W37" s="56"/>
      <c r="X37" s="56"/>
      <c r="Y37" s="56"/>
      <c r="Z37" s="56"/>
      <c r="AA37" s="56"/>
      <c r="AB37" s="56"/>
      <c r="AC37" s="56"/>
      <c r="AD37" s="56"/>
      <c r="AE37" s="56"/>
      <c r="AF37" s="56"/>
      <c r="AG37" s="56"/>
      <c r="AH37" s="56"/>
      <c r="AI37" s="56"/>
      <c r="AJ37" s="56"/>
      <c r="AK37" s="56"/>
      <c r="AL37" s="56"/>
      <c r="AM37" s="56"/>
      <c r="AN37" s="56"/>
      <c r="AO37" s="56"/>
      <c r="AP37" s="56"/>
      <c r="AQ37" s="56"/>
      <c r="AR37" s="56"/>
      <c r="AS37" s="56"/>
      <c r="AT37" s="56"/>
      <c r="AU37" s="56"/>
      <c r="AV37" s="56"/>
      <c r="AW37" s="56"/>
      <c r="AX37" s="57"/>
      <c r="AY37" s="56"/>
      <c r="AZ37" s="56"/>
      <c r="BA37" s="57"/>
      <c r="BB37" s="56"/>
      <c r="BC37" s="56"/>
      <c r="BD37" s="57"/>
      <c r="BE37" s="56"/>
      <c r="BF37" s="56"/>
      <c r="BG37" s="57"/>
    </row>
    <row r="38" spans="1:59" x14ac:dyDescent="0.2">
      <c r="A38" s="59">
        <f t="shared" ref="A38:A45" si="228">SUMIF($I$5:$AAF$5,"QTY*Equipment",$I38:$AAF38)</f>
        <v>0</v>
      </c>
      <c r="B38" s="60">
        <f t="shared" ref="B38:B45" si="229">SUMIF($I$5:$AAF$5,"QTY*Install",$I38:$AAF38)</f>
        <v>0</v>
      </c>
      <c r="C38" s="143"/>
      <c r="D38" s="144" t="s">
        <v>564</v>
      </c>
      <c r="E38" s="299" t="s">
        <v>426</v>
      </c>
      <c r="F38" s="141">
        <f t="shared" ref="F38:F45" si="230">SUMIF($I$5:$ZM$5,"QTY",$I38:$ZM38)</f>
        <v>483</v>
      </c>
      <c r="G38" s="63"/>
      <c r="H38" s="142"/>
      <c r="I38" s="253">
        <v>80</v>
      </c>
      <c r="J38" s="66">
        <f t="shared" ref="J38:J45" si="231">I38*$G38</f>
        <v>0</v>
      </c>
      <c r="K38" s="67">
        <f t="shared" ref="K38:K45" si="232">I38*$H38</f>
        <v>0</v>
      </c>
      <c r="L38" s="253">
        <v>8</v>
      </c>
      <c r="M38" s="66">
        <f t="shared" ref="M38:M45" si="233">L38*$G38</f>
        <v>0</v>
      </c>
      <c r="N38" s="67">
        <f t="shared" ref="N38:N45" si="234">L38*$H38</f>
        <v>0</v>
      </c>
      <c r="O38" s="253"/>
      <c r="P38" s="66">
        <f t="shared" ref="P38:P45" si="235">O38*$G38</f>
        <v>0</v>
      </c>
      <c r="Q38" s="67">
        <f t="shared" ref="Q38:Q45" si="236">O38*$H38</f>
        <v>0</v>
      </c>
      <c r="R38" s="253">
        <v>95</v>
      </c>
      <c r="S38" s="66">
        <f t="shared" ref="S38:S45" si="237">R38*$G38</f>
        <v>0</v>
      </c>
      <c r="T38" s="67">
        <f t="shared" ref="T38:T45" si="238">R38*$H38</f>
        <v>0</v>
      </c>
      <c r="U38" s="253">
        <v>8</v>
      </c>
      <c r="V38" s="66">
        <f t="shared" ref="V38:V45" si="239">U38*$G38</f>
        <v>0</v>
      </c>
      <c r="W38" s="67">
        <f t="shared" ref="W38:W45" si="240">U38*$H38</f>
        <v>0</v>
      </c>
      <c r="X38" s="253"/>
      <c r="Y38" s="66">
        <f t="shared" ref="Y38:Y45" si="241">X38*$G38</f>
        <v>0</v>
      </c>
      <c r="Z38" s="67">
        <f t="shared" ref="Z38:Z45" si="242">X38*$H38</f>
        <v>0</v>
      </c>
      <c r="AA38" s="253">
        <v>164</v>
      </c>
      <c r="AB38" s="66">
        <f t="shared" ref="AB38:AB45" si="243">AA38*$G38</f>
        <v>0</v>
      </c>
      <c r="AC38" s="67">
        <f t="shared" ref="AC38:AC45" si="244">AA38*$H38</f>
        <v>0</v>
      </c>
      <c r="AD38" s="253">
        <v>3</v>
      </c>
      <c r="AE38" s="66">
        <f t="shared" ref="AE38:AE45" si="245">AD38*$G38</f>
        <v>0</v>
      </c>
      <c r="AF38" s="67">
        <f t="shared" ref="AF38:AF45" si="246">AD38*$H38</f>
        <v>0</v>
      </c>
      <c r="AG38" s="253">
        <v>5</v>
      </c>
      <c r="AH38" s="66">
        <f t="shared" ref="AH38:AH45" si="247">AG38*$G38</f>
        <v>0</v>
      </c>
      <c r="AI38" s="67">
        <f t="shared" ref="AI38:AI45" si="248">AG38*$H38</f>
        <v>0</v>
      </c>
      <c r="AJ38" s="253">
        <v>3</v>
      </c>
      <c r="AK38" s="66">
        <f t="shared" ref="AK38:AK45" si="249">AJ38*$G38</f>
        <v>0</v>
      </c>
      <c r="AL38" s="67">
        <f t="shared" ref="AL38:AL45" si="250">AJ38*$H38</f>
        <v>0</v>
      </c>
      <c r="AM38" s="253"/>
      <c r="AN38" s="66">
        <f t="shared" ref="AN38:AN45" si="251">AM38*$G38</f>
        <v>0</v>
      </c>
      <c r="AO38" s="67">
        <f t="shared" ref="AO38:AO45" si="252">AM38*$H38</f>
        <v>0</v>
      </c>
      <c r="AP38" s="253">
        <v>4</v>
      </c>
      <c r="AQ38" s="66">
        <f t="shared" ref="AQ38:AQ45" si="253">AP38*$G38</f>
        <v>0</v>
      </c>
      <c r="AR38" s="67">
        <f t="shared" ref="AR38:AR45" si="254">AP38*$H38</f>
        <v>0</v>
      </c>
      <c r="AS38" s="253"/>
      <c r="AT38" s="66">
        <f t="shared" ref="AT38:AT45" si="255">AS38*$G38</f>
        <v>0</v>
      </c>
      <c r="AU38" s="67">
        <f t="shared" ref="AU38:AU45" si="256">AS38*$H38</f>
        <v>0</v>
      </c>
      <c r="AV38" s="253">
        <v>20</v>
      </c>
      <c r="AW38" s="66">
        <f t="shared" ref="AW38:AW45" si="257">AV38*$G38</f>
        <v>0</v>
      </c>
      <c r="AX38" s="67">
        <f t="shared" ref="AX38:AX45" si="258">AV38*$H38</f>
        <v>0</v>
      </c>
      <c r="AY38" s="253">
        <v>8</v>
      </c>
      <c r="AZ38" s="66">
        <f t="shared" ref="AZ38:AZ45" si="259">AY38*$G38</f>
        <v>0</v>
      </c>
      <c r="BA38" s="67">
        <f t="shared" ref="BA38:BA45" si="260">AY38*$H38</f>
        <v>0</v>
      </c>
      <c r="BB38" s="253">
        <v>85</v>
      </c>
      <c r="BC38" s="66">
        <f t="shared" ref="BC38:BC45" si="261">BB38*$G38</f>
        <v>0</v>
      </c>
      <c r="BD38" s="67">
        <f t="shared" ref="BD38:BD45" si="262">BB38*$H38</f>
        <v>0</v>
      </c>
      <c r="BE38" s="253"/>
      <c r="BF38" s="66">
        <f t="shared" ref="BF38:BF45" si="263">BE38*$G38</f>
        <v>0</v>
      </c>
      <c r="BG38" s="67">
        <f t="shared" ref="BG38:BG45" si="264">BE38*$H38</f>
        <v>0</v>
      </c>
    </row>
    <row r="39" spans="1:59" x14ac:dyDescent="0.2">
      <c r="A39" s="59">
        <f t="shared" si="228"/>
        <v>0</v>
      </c>
      <c r="B39" s="60">
        <f t="shared" si="229"/>
        <v>0</v>
      </c>
      <c r="C39" s="143"/>
      <c r="D39" s="144" t="s">
        <v>565</v>
      </c>
      <c r="E39" s="470" t="s">
        <v>428</v>
      </c>
      <c r="F39" s="141">
        <f t="shared" si="230"/>
        <v>452</v>
      </c>
      <c r="G39" s="63"/>
      <c r="H39" s="142"/>
      <c r="I39" s="253">
        <v>80</v>
      </c>
      <c r="J39" s="66">
        <f t="shared" si="231"/>
        <v>0</v>
      </c>
      <c r="K39" s="67">
        <f t="shared" si="232"/>
        <v>0</v>
      </c>
      <c r="L39" s="253"/>
      <c r="M39" s="66">
        <f t="shared" si="233"/>
        <v>0</v>
      </c>
      <c r="N39" s="67">
        <f t="shared" si="234"/>
        <v>0</v>
      </c>
      <c r="O39" s="253"/>
      <c r="P39" s="66">
        <f t="shared" si="235"/>
        <v>0</v>
      </c>
      <c r="Q39" s="67">
        <f t="shared" si="236"/>
        <v>0</v>
      </c>
      <c r="R39" s="253">
        <v>95</v>
      </c>
      <c r="S39" s="66">
        <f t="shared" si="237"/>
        <v>0</v>
      </c>
      <c r="T39" s="67">
        <f t="shared" si="238"/>
        <v>0</v>
      </c>
      <c r="U39" s="253"/>
      <c r="V39" s="66">
        <f t="shared" si="239"/>
        <v>0</v>
      </c>
      <c r="W39" s="67">
        <f t="shared" si="240"/>
        <v>0</v>
      </c>
      <c r="X39" s="253"/>
      <c r="Y39" s="66">
        <f t="shared" si="241"/>
        <v>0</v>
      </c>
      <c r="Z39" s="67">
        <f t="shared" si="242"/>
        <v>0</v>
      </c>
      <c r="AA39" s="253">
        <v>164</v>
      </c>
      <c r="AB39" s="66">
        <f t="shared" si="243"/>
        <v>0</v>
      </c>
      <c r="AC39" s="67">
        <f t="shared" si="244"/>
        <v>0</v>
      </c>
      <c r="AD39" s="253"/>
      <c r="AE39" s="66">
        <f t="shared" si="245"/>
        <v>0</v>
      </c>
      <c r="AF39" s="67">
        <f t="shared" si="246"/>
        <v>0</v>
      </c>
      <c r="AG39" s="253"/>
      <c r="AH39" s="66">
        <f t="shared" si="247"/>
        <v>0</v>
      </c>
      <c r="AI39" s="67">
        <f t="shared" si="248"/>
        <v>0</v>
      </c>
      <c r="AJ39" s="253"/>
      <c r="AK39" s="66">
        <f t="shared" si="249"/>
        <v>0</v>
      </c>
      <c r="AL39" s="67">
        <f t="shared" si="250"/>
        <v>0</v>
      </c>
      <c r="AM39" s="253"/>
      <c r="AN39" s="66">
        <f t="shared" si="251"/>
        <v>0</v>
      </c>
      <c r="AO39" s="67">
        <f t="shared" si="252"/>
        <v>0</v>
      </c>
      <c r="AP39" s="253"/>
      <c r="AQ39" s="66">
        <f t="shared" si="253"/>
        <v>0</v>
      </c>
      <c r="AR39" s="67">
        <f t="shared" si="254"/>
        <v>0</v>
      </c>
      <c r="AS39" s="253"/>
      <c r="AT39" s="66">
        <f t="shared" si="255"/>
        <v>0</v>
      </c>
      <c r="AU39" s="67">
        <f t="shared" si="256"/>
        <v>0</v>
      </c>
      <c r="AV39" s="253">
        <v>20</v>
      </c>
      <c r="AW39" s="66">
        <f t="shared" si="257"/>
        <v>0</v>
      </c>
      <c r="AX39" s="67">
        <f t="shared" si="258"/>
        <v>0</v>
      </c>
      <c r="AY39" s="253">
        <v>8</v>
      </c>
      <c r="AZ39" s="66">
        <f t="shared" si="259"/>
        <v>0</v>
      </c>
      <c r="BA39" s="67">
        <f t="shared" si="260"/>
        <v>0</v>
      </c>
      <c r="BB39" s="253">
        <v>85</v>
      </c>
      <c r="BC39" s="66">
        <f t="shared" si="261"/>
        <v>0</v>
      </c>
      <c r="BD39" s="67">
        <f t="shared" si="262"/>
        <v>0</v>
      </c>
      <c r="BE39" s="253"/>
      <c r="BF39" s="66">
        <f t="shared" si="263"/>
        <v>0</v>
      </c>
      <c r="BG39" s="67">
        <f t="shared" si="264"/>
        <v>0</v>
      </c>
    </row>
    <row r="40" spans="1:59" x14ac:dyDescent="0.2">
      <c r="A40" s="59">
        <f t="shared" si="228"/>
        <v>0</v>
      </c>
      <c r="B40" s="60">
        <f t="shared" si="229"/>
        <v>0</v>
      </c>
      <c r="C40" s="143"/>
      <c r="D40" s="144" t="s">
        <v>566</v>
      </c>
      <c r="E40" s="299" t="s">
        <v>430</v>
      </c>
      <c r="F40" s="141">
        <f t="shared" si="230"/>
        <v>923</v>
      </c>
      <c r="G40" s="63"/>
      <c r="H40" s="142"/>
      <c r="I40" s="253">
        <v>80</v>
      </c>
      <c r="J40" s="66">
        <f t="shared" si="231"/>
        <v>0</v>
      </c>
      <c r="K40" s="67">
        <f t="shared" si="232"/>
        <v>0</v>
      </c>
      <c r="L40" s="253">
        <v>75</v>
      </c>
      <c r="M40" s="66">
        <f t="shared" si="233"/>
        <v>0</v>
      </c>
      <c r="N40" s="67">
        <f t="shared" si="234"/>
        <v>0</v>
      </c>
      <c r="O40" s="253">
        <v>80</v>
      </c>
      <c r="P40" s="66">
        <f t="shared" si="235"/>
        <v>0</v>
      </c>
      <c r="Q40" s="67">
        <f t="shared" si="236"/>
        <v>0</v>
      </c>
      <c r="R40" s="253">
        <v>95</v>
      </c>
      <c r="S40" s="66">
        <f t="shared" si="237"/>
        <v>0</v>
      </c>
      <c r="T40" s="67">
        <f t="shared" si="238"/>
        <v>0</v>
      </c>
      <c r="U40" s="253">
        <v>80</v>
      </c>
      <c r="V40" s="66">
        <f t="shared" si="239"/>
        <v>0</v>
      </c>
      <c r="W40" s="67">
        <f t="shared" si="240"/>
        <v>0</v>
      </c>
      <c r="X40" s="253">
        <v>25</v>
      </c>
      <c r="Y40" s="66">
        <f t="shared" si="241"/>
        <v>0</v>
      </c>
      <c r="Z40" s="67">
        <f t="shared" si="242"/>
        <v>0</v>
      </c>
      <c r="AA40" s="253">
        <v>164</v>
      </c>
      <c r="AB40" s="66">
        <f t="shared" si="243"/>
        <v>0</v>
      </c>
      <c r="AC40" s="67">
        <f t="shared" si="244"/>
        <v>0</v>
      </c>
      <c r="AD40" s="253">
        <v>30</v>
      </c>
      <c r="AE40" s="66">
        <f t="shared" si="245"/>
        <v>0</v>
      </c>
      <c r="AF40" s="67">
        <f t="shared" si="246"/>
        <v>0</v>
      </c>
      <c r="AG40" s="253">
        <v>48</v>
      </c>
      <c r="AH40" s="66">
        <f t="shared" si="247"/>
        <v>0</v>
      </c>
      <c r="AI40" s="67">
        <f t="shared" si="248"/>
        <v>0</v>
      </c>
      <c r="AJ40" s="253">
        <v>25</v>
      </c>
      <c r="AK40" s="66">
        <f t="shared" si="249"/>
        <v>0</v>
      </c>
      <c r="AL40" s="67">
        <f t="shared" si="250"/>
        <v>0</v>
      </c>
      <c r="AM40" s="253">
        <v>15</v>
      </c>
      <c r="AN40" s="66">
        <f t="shared" si="251"/>
        <v>0</v>
      </c>
      <c r="AO40" s="67">
        <f t="shared" si="252"/>
        <v>0</v>
      </c>
      <c r="AP40" s="253">
        <v>40</v>
      </c>
      <c r="AQ40" s="66">
        <f t="shared" si="253"/>
        <v>0</v>
      </c>
      <c r="AR40" s="67">
        <f t="shared" si="254"/>
        <v>0</v>
      </c>
      <c r="AS40" s="253">
        <v>19</v>
      </c>
      <c r="AT40" s="66">
        <f t="shared" si="255"/>
        <v>0</v>
      </c>
      <c r="AU40" s="67">
        <f t="shared" si="256"/>
        <v>0</v>
      </c>
      <c r="AV40" s="253">
        <v>20</v>
      </c>
      <c r="AW40" s="66">
        <f t="shared" si="257"/>
        <v>0</v>
      </c>
      <c r="AX40" s="67">
        <f t="shared" si="258"/>
        <v>0</v>
      </c>
      <c r="AY40" s="253">
        <v>8</v>
      </c>
      <c r="AZ40" s="66">
        <f t="shared" si="259"/>
        <v>0</v>
      </c>
      <c r="BA40" s="67">
        <f t="shared" si="260"/>
        <v>0</v>
      </c>
      <c r="BB40" s="253">
        <v>85</v>
      </c>
      <c r="BC40" s="66">
        <f t="shared" si="261"/>
        <v>0</v>
      </c>
      <c r="BD40" s="67">
        <f t="shared" si="262"/>
        <v>0</v>
      </c>
      <c r="BE40" s="253">
        <v>34</v>
      </c>
      <c r="BF40" s="66">
        <f t="shared" si="263"/>
        <v>0</v>
      </c>
      <c r="BG40" s="67">
        <f t="shared" si="264"/>
        <v>0</v>
      </c>
    </row>
    <row r="41" spans="1:59" x14ac:dyDescent="0.2">
      <c r="A41" s="59">
        <f t="shared" si="228"/>
        <v>0</v>
      </c>
      <c r="B41" s="60">
        <f t="shared" si="229"/>
        <v>0</v>
      </c>
      <c r="C41" s="143"/>
      <c r="D41" s="144" t="s">
        <v>567</v>
      </c>
      <c r="E41" s="299" t="s">
        <v>1154</v>
      </c>
      <c r="F41" s="141">
        <f t="shared" si="230"/>
        <v>0</v>
      </c>
      <c r="G41" s="63"/>
      <c r="H41" s="142"/>
      <c r="I41" s="253"/>
      <c r="J41" s="66">
        <f t="shared" si="231"/>
        <v>0</v>
      </c>
      <c r="K41" s="67">
        <f t="shared" si="232"/>
        <v>0</v>
      </c>
      <c r="L41" s="253"/>
      <c r="M41" s="66">
        <f t="shared" si="233"/>
        <v>0</v>
      </c>
      <c r="N41" s="67">
        <f t="shared" si="234"/>
        <v>0</v>
      </c>
      <c r="O41" s="253"/>
      <c r="P41" s="66">
        <f t="shared" si="235"/>
        <v>0</v>
      </c>
      <c r="Q41" s="67">
        <f t="shared" si="236"/>
        <v>0</v>
      </c>
      <c r="R41" s="253"/>
      <c r="S41" s="66">
        <f t="shared" si="237"/>
        <v>0</v>
      </c>
      <c r="T41" s="67">
        <f t="shared" si="238"/>
        <v>0</v>
      </c>
      <c r="U41" s="253"/>
      <c r="V41" s="66">
        <f t="shared" si="239"/>
        <v>0</v>
      </c>
      <c r="W41" s="67">
        <f t="shared" si="240"/>
        <v>0</v>
      </c>
      <c r="X41" s="253"/>
      <c r="Y41" s="66">
        <f t="shared" si="241"/>
        <v>0</v>
      </c>
      <c r="Z41" s="67">
        <f t="shared" si="242"/>
        <v>0</v>
      </c>
      <c r="AA41" s="253"/>
      <c r="AB41" s="66">
        <f t="shared" si="243"/>
        <v>0</v>
      </c>
      <c r="AC41" s="67">
        <f t="shared" si="244"/>
        <v>0</v>
      </c>
      <c r="AD41" s="253"/>
      <c r="AE41" s="66">
        <f t="shared" si="245"/>
        <v>0</v>
      </c>
      <c r="AF41" s="67">
        <f t="shared" si="246"/>
        <v>0</v>
      </c>
      <c r="AG41" s="253"/>
      <c r="AH41" s="66">
        <f t="shared" si="247"/>
        <v>0</v>
      </c>
      <c r="AI41" s="67">
        <f t="shared" si="248"/>
        <v>0</v>
      </c>
      <c r="AJ41" s="253"/>
      <c r="AK41" s="66">
        <f t="shared" si="249"/>
        <v>0</v>
      </c>
      <c r="AL41" s="67">
        <f t="shared" si="250"/>
        <v>0</v>
      </c>
      <c r="AM41" s="253"/>
      <c r="AN41" s="66">
        <f t="shared" si="251"/>
        <v>0</v>
      </c>
      <c r="AO41" s="67">
        <f t="shared" si="252"/>
        <v>0</v>
      </c>
      <c r="AP41" s="253"/>
      <c r="AQ41" s="66">
        <f t="shared" si="253"/>
        <v>0</v>
      </c>
      <c r="AR41" s="67">
        <f t="shared" si="254"/>
        <v>0</v>
      </c>
      <c r="AS41" s="253"/>
      <c r="AT41" s="66">
        <f t="shared" si="255"/>
        <v>0</v>
      </c>
      <c r="AU41" s="67">
        <f t="shared" si="256"/>
        <v>0</v>
      </c>
      <c r="AV41" s="253"/>
      <c r="AW41" s="66">
        <f t="shared" si="257"/>
        <v>0</v>
      </c>
      <c r="AX41" s="67">
        <f t="shared" si="258"/>
        <v>0</v>
      </c>
      <c r="AY41" s="253"/>
      <c r="AZ41" s="66">
        <f t="shared" si="259"/>
        <v>0</v>
      </c>
      <c r="BA41" s="67">
        <f t="shared" si="260"/>
        <v>0</v>
      </c>
      <c r="BB41" s="253"/>
      <c r="BC41" s="66">
        <f t="shared" si="261"/>
        <v>0</v>
      </c>
      <c r="BD41" s="67">
        <f t="shared" si="262"/>
        <v>0</v>
      </c>
      <c r="BE41" s="253"/>
      <c r="BF41" s="66">
        <f t="shared" si="263"/>
        <v>0</v>
      </c>
      <c r="BG41" s="67">
        <f t="shared" si="264"/>
        <v>0</v>
      </c>
    </row>
    <row r="42" spans="1:59" x14ac:dyDescent="0.2">
      <c r="A42" s="59">
        <f t="shared" si="228"/>
        <v>0</v>
      </c>
      <c r="B42" s="60">
        <f t="shared" si="229"/>
        <v>0</v>
      </c>
      <c r="C42" s="143"/>
      <c r="D42" s="144" t="s">
        <v>1092</v>
      </c>
      <c r="E42" s="299" t="s">
        <v>433</v>
      </c>
      <c r="F42" s="141">
        <f t="shared" si="230"/>
        <v>923</v>
      </c>
      <c r="G42" s="63"/>
      <c r="H42" s="142"/>
      <c r="I42" s="253">
        <v>80</v>
      </c>
      <c r="J42" s="66">
        <f t="shared" ref="J42" si="265">I42*$G42</f>
        <v>0</v>
      </c>
      <c r="K42" s="67">
        <f t="shared" ref="K42" si="266">I42*$H42</f>
        <v>0</v>
      </c>
      <c r="L42" s="253">
        <v>75</v>
      </c>
      <c r="M42" s="66">
        <f t="shared" ref="M42" si="267">L42*$G42</f>
        <v>0</v>
      </c>
      <c r="N42" s="67">
        <f t="shared" ref="N42" si="268">L42*$H42</f>
        <v>0</v>
      </c>
      <c r="O42" s="253">
        <v>80</v>
      </c>
      <c r="P42" s="66">
        <f t="shared" ref="P42" si="269">O42*$G42</f>
        <v>0</v>
      </c>
      <c r="Q42" s="67">
        <f t="shared" ref="Q42" si="270">O42*$H42</f>
        <v>0</v>
      </c>
      <c r="R42" s="253">
        <v>95</v>
      </c>
      <c r="S42" s="66">
        <f t="shared" ref="S42" si="271">R42*$G42</f>
        <v>0</v>
      </c>
      <c r="T42" s="67">
        <f t="shared" ref="T42" si="272">R42*$H42</f>
        <v>0</v>
      </c>
      <c r="U42" s="253">
        <v>80</v>
      </c>
      <c r="V42" s="66">
        <f t="shared" ref="V42" si="273">U42*$G42</f>
        <v>0</v>
      </c>
      <c r="W42" s="67">
        <f t="shared" ref="W42" si="274">U42*$H42</f>
        <v>0</v>
      </c>
      <c r="X42" s="253">
        <v>25</v>
      </c>
      <c r="Y42" s="66">
        <f t="shared" ref="Y42" si="275">X42*$G42</f>
        <v>0</v>
      </c>
      <c r="Z42" s="67">
        <f t="shared" ref="Z42" si="276">X42*$H42</f>
        <v>0</v>
      </c>
      <c r="AA42" s="253">
        <v>164</v>
      </c>
      <c r="AB42" s="66">
        <f t="shared" ref="AB42" si="277">AA42*$G42</f>
        <v>0</v>
      </c>
      <c r="AC42" s="67">
        <f t="shared" ref="AC42" si="278">AA42*$H42</f>
        <v>0</v>
      </c>
      <c r="AD42" s="253">
        <v>30</v>
      </c>
      <c r="AE42" s="66">
        <f t="shared" ref="AE42" si="279">AD42*$G42</f>
        <v>0</v>
      </c>
      <c r="AF42" s="67">
        <f t="shared" ref="AF42" si="280">AD42*$H42</f>
        <v>0</v>
      </c>
      <c r="AG42" s="253">
        <v>48</v>
      </c>
      <c r="AH42" s="66">
        <f t="shared" ref="AH42" si="281">AG42*$G42</f>
        <v>0</v>
      </c>
      <c r="AI42" s="67">
        <f t="shared" ref="AI42" si="282">AG42*$H42</f>
        <v>0</v>
      </c>
      <c r="AJ42" s="253">
        <v>25</v>
      </c>
      <c r="AK42" s="66">
        <f t="shared" ref="AK42" si="283">AJ42*$G42</f>
        <v>0</v>
      </c>
      <c r="AL42" s="67">
        <f t="shared" ref="AL42" si="284">AJ42*$H42</f>
        <v>0</v>
      </c>
      <c r="AM42" s="253">
        <v>15</v>
      </c>
      <c r="AN42" s="66">
        <f t="shared" ref="AN42" si="285">AM42*$G42</f>
        <v>0</v>
      </c>
      <c r="AO42" s="67">
        <f t="shared" ref="AO42" si="286">AM42*$H42</f>
        <v>0</v>
      </c>
      <c r="AP42" s="253">
        <v>40</v>
      </c>
      <c r="AQ42" s="66">
        <f t="shared" ref="AQ42" si="287">AP42*$G42</f>
        <v>0</v>
      </c>
      <c r="AR42" s="67">
        <f t="shared" ref="AR42" si="288">AP42*$H42</f>
        <v>0</v>
      </c>
      <c r="AS42" s="253">
        <v>19</v>
      </c>
      <c r="AT42" s="66">
        <f>AS42*$G42</f>
        <v>0</v>
      </c>
      <c r="AU42" s="67">
        <f>AS42*$H42</f>
        <v>0</v>
      </c>
      <c r="AV42" s="253">
        <v>20</v>
      </c>
      <c r="AW42" s="66">
        <f t="shared" si="257"/>
        <v>0</v>
      </c>
      <c r="AX42" s="67">
        <f t="shared" si="258"/>
        <v>0</v>
      </c>
      <c r="AY42" s="253">
        <v>8</v>
      </c>
      <c r="AZ42" s="66">
        <f t="shared" si="259"/>
        <v>0</v>
      </c>
      <c r="BA42" s="67">
        <f t="shared" si="260"/>
        <v>0</v>
      </c>
      <c r="BB42" s="253">
        <v>85</v>
      </c>
      <c r="BC42" s="66">
        <f t="shared" si="261"/>
        <v>0</v>
      </c>
      <c r="BD42" s="67">
        <f t="shared" si="262"/>
        <v>0</v>
      </c>
      <c r="BE42" s="253">
        <v>34</v>
      </c>
      <c r="BF42" s="66">
        <f t="shared" ref="BF42" si="289">BE42*$G42</f>
        <v>0</v>
      </c>
      <c r="BG42" s="67">
        <f t="shared" ref="BG42" si="290">BE42*$H42</f>
        <v>0</v>
      </c>
    </row>
    <row r="43" spans="1:59" x14ac:dyDescent="0.2">
      <c r="A43" s="59">
        <f t="shared" si="228"/>
        <v>0</v>
      </c>
      <c r="B43" s="60">
        <f t="shared" si="229"/>
        <v>0</v>
      </c>
      <c r="C43" s="143"/>
      <c r="D43" s="144" t="s">
        <v>1093</v>
      </c>
      <c r="E43" s="299" t="s">
        <v>1156</v>
      </c>
      <c r="F43" s="141">
        <f t="shared" si="230"/>
        <v>440</v>
      </c>
      <c r="G43" s="63"/>
      <c r="H43" s="142"/>
      <c r="I43" s="194"/>
      <c r="J43" s="66">
        <f t="shared" si="231"/>
        <v>0</v>
      </c>
      <c r="K43" s="67">
        <f t="shared" si="232"/>
        <v>0</v>
      </c>
      <c r="L43" s="253">
        <f>L26-L38</f>
        <v>67</v>
      </c>
      <c r="M43" s="66">
        <f t="shared" si="233"/>
        <v>0</v>
      </c>
      <c r="N43" s="67">
        <f t="shared" si="234"/>
        <v>0</v>
      </c>
      <c r="O43" s="253">
        <f>O26-O38</f>
        <v>80</v>
      </c>
      <c r="P43" s="66">
        <f t="shared" si="235"/>
        <v>0</v>
      </c>
      <c r="Q43" s="67">
        <f t="shared" si="236"/>
        <v>0</v>
      </c>
      <c r="R43" s="253">
        <f>R26-R38</f>
        <v>0</v>
      </c>
      <c r="S43" s="66">
        <f t="shared" si="237"/>
        <v>0</v>
      </c>
      <c r="T43" s="67">
        <f t="shared" si="238"/>
        <v>0</v>
      </c>
      <c r="U43" s="253">
        <f>U26-U38</f>
        <v>72</v>
      </c>
      <c r="V43" s="66">
        <f t="shared" si="239"/>
        <v>0</v>
      </c>
      <c r="W43" s="67">
        <f t="shared" si="240"/>
        <v>0</v>
      </c>
      <c r="X43" s="253">
        <f>X26-X38</f>
        <v>25</v>
      </c>
      <c r="Y43" s="66">
        <f t="shared" si="241"/>
        <v>0</v>
      </c>
      <c r="Z43" s="67">
        <f t="shared" si="242"/>
        <v>0</v>
      </c>
      <c r="AA43" s="253">
        <f>AA26-AA38</f>
        <v>0</v>
      </c>
      <c r="AB43" s="66">
        <f t="shared" si="243"/>
        <v>0</v>
      </c>
      <c r="AC43" s="67">
        <f t="shared" si="244"/>
        <v>0</v>
      </c>
      <c r="AD43" s="253">
        <f>AD26-AD38</f>
        <v>27</v>
      </c>
      <c r="AE43" s="66">
        <f t="shared" si="245"/>
        <v>0</v>
      </c>
      <c r="AF43" s="67">
        <f t="shared" si="246"/>
        <v>0</v>
      </c>
      <c r="AG43" s="253">
        <f>AG26-AG38</f>
        <v>43</v>
      </c>
      <c r="AH43" s="66">
        <f t="shared" si="247"/>
        <v>0</v>
      </c>
      <c r="AI43" s="67">
        <f t="shared" si="248"/>
        <v>0</v>
      </c>
      <c r="AJ43" s="253">
        <f>AJ26-AJ38</f>
        <v>22</v>
      </c>
      <c r="AK43" s="66">
        <f t="shared" si="249"/>
        <v>0</v>
      </c>
      <c r="AL43" s="67">
        <f t="shared" si="250"/>
        <v>0</v>
      </c>
      <c r="AM43" s="253">
        <f>AM26-AM38</f>
        <v>15</v>
      </c>
      <c r="AN43" s="66">
        <f t="shared" si="251"/>
        <v>0</v>
      </c>
      <c r="AO43" s="67">
        <f t="shared" si="252"/>
        <v>0</v>
      </c>
      <c r="AP43" s="253">
        <f>AP26-AP38</f>
        <v>36</v>
      </c>
      <c r="AQ43" s="66">
        <f t="shared" si="253"/>
        <v>0</v>
      </c>
      <c r="AR43" s="67">
        <f t="shared" si="254"/>
        <v>0</v>
      </c>
      <c r="AS43" s="253">
        <f>AS26-AS38</f>
        <v>19</v>
      </c>
      <c r="AT43" s="66">
        <f>AS43*$G43</f>
        <v>0</v>
      </c>
      <c r="AU43" s="67">
        <f>AS43*$H43</f>
        <v>0</v>
      </c>
      <c r="AV43" s="253">
        <f>AV26-AV38</f>
        <v>0</v>
      </c>
      <c r="AW43" s="66">
        <f t="shared" si="257"/>
        <v>0</v>
      </c>
      <c r="AX43" s="67">
        <f t="shared" si="258"/>
        <v>0</v>
      </c>
      <c r="AY43" s="253">
        <f>AY26-AY38</f>
        <v>0</v>
      </c>
      <c r="AZ43" s="66">
        <f t="shared" si="259"/>
        <v>0</v>
      </c>
      <c r="BA43" s="67">
        <f t="shared" si="260"/>
        <v>0</v>
      </c>
      <c r="BB43" s="253">
        <f>BB26-BB38</f>
        <v>0</v>
      </c>
      <c r="BC43" s="66">
        <f t="shared" si="261"/>
        <v>0</v>
      </c>
      <c r="BD43" s="67">
        <f t="shared" si="262"/>
        <v>0</v>
      </c>
      <c r="BE43" s="253">
        <f>BE26-BE38</f>
        <v>34</v>
      </c>
      <c r="BF43" s="66">
        <f t="shared" si="263"/>
        <v>0</v>
      </c>
      <c r="BG43" s="67">
        <f t="shared" si="264"/>
        <v>0</v>
      </c>
    </row>
    <row r="44" spans="1:59" x14ac:dyDescent="0.2">
      <c r="A44" s="59">
        <f t="shared" si="228"/>
        <v>0</v>
      </c>
      <c r="B44" s="60">
        <f t="shared" si="229"/>
        <v>0</v>
      </c>
      <c r="C44" s="143"/>
      <c r="D44" s="144" t="s">
        <v>1094</v>
      </c>
      <c r="E44" s="292"/>
      <c r="F44" s="141">
        <f t="shared" si="230"/>
        <v>0</v>
      </c>
      <c r="G44" s="63"/>
      <c r="H44" s="142"/>
      <c r="I44" s="194"/>
      <c r="J44" s="66">
        <f t="shared" si="231"/>
        <v>0</v>
      </c>
      <c r="K44" s="67">
        <f t="shared" si="232"/>
        <v>0</v>
      </c>
      <c r="L44" s="194"/>
      <c r="M44" s="66">
        <f t="shared" si="233"/>
        <v>0</v>
      </c>
      <c r="N44" s="67">
        <f t="shared" si="234"/>
        <v>0</v>
      </c>
      <c r="O44" s="194"/>
      <c r="P44" s="66">
        <f t="shared" si="235"/>
        <v>0</v>
      </c>
      <c r="Q44" s="67">
        <f t="shared" si="236"/>
        <v>0</v>
      </c>
      <c r="R44" s="194"/>
      <c r="S44" s="66">
        <f t="shared" si="237"/>
        <v>0</v>
      </c>
      <c r="T44" s="67">
        <f t="shared" si="238"/>
        <v>0</v>
      </c>
      <c r="U44" s="194"/>
      <c r="V44" s="66">
        <f t="shared" si="239"/>
        <v>0</v>
      </c>
      <c r="W44" s="67">
        <f t="shared" si="240"/>
        <v>0</v>
      </c>
      <c r="X44" s="194"/>
      <c r="Y44" s="66">
        <f t="shared" si="241"/>
        <v>0</v>
      </c>
      <c r="Z44" s="67">
        <f t="shared" si="242"/>
        <v>0</v>
      </c>
      <c r="AA44" s="194"/>
      <c r="AB44" s="66">
        <f t="shared" si="243"/>
        <v>0</v>
      </c>
      <c r="AC44" s="67">
        <f t="shared" si="244"/>
        <v>0</v>
      </c>
      <c r="AD44" s="194"/>
      <c r="AE44" s="66">
        <f t="shared" si="245"/>
        <v>0</v>
      </c>
      <c r="AF44" s="67">
        <f t="shared" si="246"/>
        <v>0</v>
      </c>
      <c r="AG44" s="194"/>
      <c r="AH44" s="66">
        <f t="shared" si="247"/>
        <v>0</v>
      </c>
      <c r="AI44" s="67">
        <f t="shared" si="248"/>
        <v>0</v>
      </c>
      <c r="AJ44" s="194"/>
      <c r="AK44" s="66">
        <f t="shared" si="249"/>
        <v>0</v>
      </c>
      <c r="AL44" s="67">
        <f t="shared" si="250"/>
        <v>0</v>
      </c>
      <c r="AM44" s="194"/>
      <c r="AN44" s="66">
        <f t="shared" si="251"/>
        <v>0</v>
      </c>
      <c r="AO44" s="67">
        <f t="shared" si="252"/>
        <v>0</v>
      </c>
      <c r="AP44" s="194"/>
      <c r="AQ44" s="66">
        <f t="shared" si="253"/>
        <v>0</v>
      </c>
      <c r="AR44" s="67">
        <f t="shared" si="254"/>
        <v>0</v>
      </c>
      <c r="AS44" s="194"/>
      <c r="AT44" s="66">
        <f t="shared" si="255"/>
        <v>0</v>
      </c>
      <c r="AU44" s="67">
        <f t="shared" si="256"/>
        <v>0</v>
      </c>
      <c r="AV44" s="194"/>
      <c r="AW44" s="66">
        <f t="shared" si="257"/>
        <v>0</v>
      </c>
      <c r="AX44" s="67">
        <f t="shared" si="258"/>
        <v>0</v>
      </c>
      <c r="AY44" s="194"/>
      <c r="AZ44" s="66">
        <f t="shared" si="259"/>
        <v>0</v>
      </c>
      <c r="BA44" s="67">
        <f t="shared" si="260"/>
        <v>0</v>
      </c>
      <c r="BB44" s="194"/>
      <c r="BC44" s="66">
        <f t="shared" si="261"/>
        <v>0</v>
      </c>
      <c r="BD44" s="67">
        <f t="shared" si="262"/>
        <v>0</v>
      </c>
      <c r="BE44" s="194"/>
      <c r="BF44" s="66">
        <f t="shared" si="263"/>
        <v>0</v>
      </c>
      <c r="BG44" s="67">
        <f t="shared" si="264"/>
        <v>0</v>
      </c>
    </row>
    <row r="45" spans="1:59" x14ac:dyDescent="0.2">
      <c r="A45" s="59">
        <f t="shared" si="228"/>
        <v>0</v>
      </c>
      <c r="B45" s="60">
        <f t="shared" si="229"/>
        <v>0</v>
      </c>
      <c r="C45" s="143"/>
      <c r="D45" s="144" t="s">
        <v>1095</v>
      </c>
      <c r="E45" s="292"/>
      <c r="F45" s="141">
        <f t="shared" si="230"/>
        <v>0</v>
      </c>
      <c r="G45" s="63"/>
      <c r="H45" s="142"/>
      <c r="I45" s="194"/>
      <c r="J45" s="66">
        <f t="shared" si="231"/>
        <v>0</v>
      </c>
      <c r="K45" s="67">
        <f t="shared" si="232"/>
        <v>0</v>
      </c>
      <c r="L45" s="194"/>
      <c r="M45" s="66">
        <f t="shared" si="233"/>
        <v>0</v>
      </c>
      <c r="N45" s="67">
        <f t="shared" si="234"/>
        <v>0</v>
      </c>
      <c r="O45" s="194"/>
      <c r="P45" s="66">
        <f t="shared" si="235"/>
        <v>0</v>
      </c>
      <c r="Q45" s="67">
        <f t="shared" si="236"/>
        <v>0</v>
      </c>
      <c r="R45" s="194"/>
      <c r="S45" s="66">
        <f t="shared" si="237"/>
        <v>0</v>
      </c>
      <c r="T45" s="67">
        <f t="shared" si="238"/>
        <v>0</v>
      </c>
      <c r="U45" s="194"/>
      <c r="V45" s="66">
        <f t="shared" si="239"/>
        <v>0</v>
      </c>
      <c r="W45" s="67">
        <f t="shared" si="240"/>
        <v>0</v>
      </c>
      <c r="X45" s="194"/>
      <c r="Y45" s="66">
        <f t="shared" si="241"/>
        <v>0</v>
      </c>
      <c r="Z45" s="67">
        <f t="shared" si="242"/>
        <v>0</v>
      </c>
      <c r="AA45" s="194"/>
      <c r="AB45" s="66">
        <f t="shared" si="243"/>
        <v>0</v>
      </c>
      <c r="AC45" s="67">
        <f t="shared" si="244"/>
        <v>0</v>
      </c>
      <c r="AD45" s="194"/>
      <c r="AE45" s="66">
        <f t="shared" si="245"/>
        <v>0</v>
      </c>
      <c r="AF45" s="67">
        <f t="shared" si="246"/>
        <v>0</v>
      </c>
      <c r="AG45" s="194"/>
      <c r="AH45" s="66">
        <f t="shared" si="247"/>
        <v>0</v>
      </c>
      <c r="AI45" s="67">
        <f t="shared" si="248"/>
        <v>0</v>
      </c>
      <c r="AJ45" s="194"/>
      <c r="AK45" s="66">
        <f t="shared" si="249"/>
        <v>0</v>
      </c>
      <c r="AL45" s="67">
        <f t="shared" si="250"/>
        <v>0</v>
      </c>
      <c r="AM45" s="194"/>
      <c r="AN45" s="66">
        <f t="shared" si="251"/>
        <v>0</v>
      </c>
      <c r="AO45" s="67">
        <f t="shared" si="252"/>
        <v>0</v>
      </c>
      <c r="AP45" s="194"/>
      <c r="AQ45" s="66">
        <f t="shared" si="253"/>
        <v>0</v>
      </c>
      <c r="AR45" s="67">
        <f t="shared" si="254"/>
        <v>0</v>
      </c>
      <c r="AS45" s="194"/>
      <c r="AT45" s="66">
        <f t="shared" si="255"/>
        <v>0</v>
      </c>
      <c r="AU45" s="67">
        <f t="shared" si="256"/>
        <v>0</v>
      </c>
      <c r="AV45" s="194"/>
      <c r="AW45" s="66">
        <f t="shared" si="257"/>
        <v>0</v>
      </c>
      <c r="AX45" s="67">
        <f t="shared" si="258"/>
        <v>0</v>
      </c>
      <c r="AY45" s="194"/>
      <c r="AZ45" s="66">
        <f t="shared" si="259"/>
        <v>0</v>
      </c>
      <c r="BA45" s="67">
        <f t="shared" si="260"/>
        <v>0</v>
      </c>
      <c r="BB45" s="194"/>
      <c r="BC45" s="66">
        <f t="shared" si="261"/>
        <v>0</v>
      </c>
      <c r="BD45" s="67">
        <f t="shared" si="262"/>
        <v>0</v>
      </c>
      <c r="BE45" s="194"/>
      <c r="BF45" s="66">
        <f t="shared" si="263"/>
        <v>0</v>
      </c>
      <c r="BG45" s="67">
        <f t="shared" si="264"/>
        <v>0</v>
      </c>
    </row>
    <row r="46" spans="1:59" ht="15" x14ac:dyDescent="0.25">
      <c r="A46" s="86"/>
      <c r="B46" s="69"/>
      <c r="C46" s="145"/>
      <c r="D46" s="138" t="s">
        <v>568</v>
      </c>
      <c r="E46" s="290" t="s">
        <v>547</v>
      </c>
      <c r="F46" s="55"/>
      <c r="G46" s="56"/>
      <c r="H46" s="53"/>
      <c r="I46" s="56"/>
      <c r="J46" s="57"/>
      <c r="K46" s="55"/>
      <c r="L46" s="56"/>
      <c r="M46" s="57"/>
      <c r="N46" s="55"/>
      <c r="O46" s="56"/>
      <c r="P46" s="57"/>
      <c r="Q46" s="55"/>
      <c r="R46" s="56"/>
      <c r="S46" s="57"/>
      <c r="T46" s="55"/>
      <c r="U46" s="56"/>
      <c r="V46" s="57"/>
      <c r="W46" s="55"/>
      <c r="X46" s="56"/>
      <c r="Y46" s="57"/>
      <c r="Z46" s="55"/>
      <c r="AA46" s="56"/>
      <c r="AB46" s="57"/>
      <c r="AC46" s="55"/>
      <c r="AD46" s="56"/>
      <c r="AE46" s="57"/>
      <c r="AF46" s="55"/>
      <c r="AG46" s="56"/>
      <c r="AH46" s="57"/>
      <c r="AI46" s="55"/>
      <c r="AJ46" s="56"/>
      <c r="AK46" s="57"/>
      <c r="AL46" s="55"/>
      <c r="AM46" s="56"/>
      <c r="AN46" s="57"/>
      <c r="AO46" s="55"/>
      <c r="AP46" s="56"/>
      <c r="AQ46" s="57"/>
      <c r="AR46" s="55"/>
      <c r="AS46" s="56"/>
      <c r="AT46" s="57"/>
      <c r="AU46" s="55"/>
      <c r="AV46" s="56"/>
      <c r="AW46" s="57"/>
      <c r="AX46" s="391"/>
      <c r="AY46" s="56"/>
      <c r="AZ46" s="57"/>
      <c r="BA46" s="391"/>
      <c r="BB46" s="56"/>
      <c r="BC46" s="57"/>
      <c r="BD46" s="391"/>
      <c r="BE46" s="56"/>
      <c r="BF46" s="57"/>
      <c r="BG46" s="391"/>
    </row>
    <row r="47" spans="1:59" x14ac:dyDescent="0.2">
      <c r="A47" s="59">
        <f t="shared" ref="A47:A59" si="291">SUMIF($I$5:$AAF$5,"QTY*Equipment",$I47:$AAF47)</f>
        <v>0</v>
      </c>
      <c r="B47" s="60">
        <f t="shared" ref="B47:B59" si="292">SUMIF($I$5:$AAF$5,"QTY*Install",$I47:$AAF47)</f>
        <v>0</v>
      </c>
      <c r="C47" s="143"/>
      <c r="D47" s="144" t="s">
        <v>1089</v>
      </c>
      <c r="E47" s="294" t="s">
        <v>577</v>
      </c>
      <c r="F47" s="141">
        <f t="shared" ref="F47:F68" si="293">SUMIF($I$5:$ZM$5,"QTY",$I47:$ZM47)</f>
        <v>923</v>
      </c>
      <c r="G47" s="63"/>
      <c r="H47" s="142"/>
      <c r="I47" s="253">
        <v>80</v>
      </c>
      <c r="J47" s="66">
        <f t="shared" ref="J47:J54" si="294">I47*$G47</f>
        <v>0</v>
      </c>
      <c r="K47" s="67">
        <f t="shared" ref="K47:K54" si="295">I47*$H47</f>
        <v>0</v>
      </c>
      <c r="L47" s="253">
        <v>75</v>
      </c>
      <c r="M47" s="66">
        <f t="shared" ref="M47:M54" si="296">L47*$G47</f>
        <v>0</v>
      </c>
      <c r="N47" s="67">
        <f t="shared" ref="N47:N54" si="297">L47*$H47</f>
        <v>0</v>
      </c>
      <c r="O47" s="253">
        <v>80</v>
      </c>
      <c r="P47" s="66">
        <f t="shared" ref="P47:P54" si="298">O47*$G47</f>
        <v>0</v>
      </c>
      <c r="Q47" s="67">
        <f t="shared" ref="Q47:Q54" si="299">O47*$H47</f>
        <v>0</v>
      </c>
      <c r="R47" s="253">
        <v>95</v>
      </c>
      <c r="S47" s="66">
        <f t="shared" ref="S47:S54" si="300">R47*$G47</f>
        <v>0</v>
      </c>
      <c r="T47" s="67">
        <f t="shared" ref="T47:T54" si="301">R47*$H47</f>
        <v>0</v>
      </c>
      <c r="U47" s="253">
        <v>80</v>
      </c>
      <c r="V47" s="66">
        <f t="shared" ref="V47:V54" si="302">U47*$G47</f>
        <v>0</v>
      </c>
      <c r="W47" s="67">
        <f t="shared" ref="W47:W54" si="303">U47*$H47</f>
        <v>0</v>
      </c>
      <c r="X47" s="253">
        <v>25</v>
      </c>
      <c r="Y47" s="66">
        <f t="shared" ref="Y47:Y54" si="304">X47*$G47</f>
        <v>0</v>
      </c>
      <c r="Z47" s="67">
        <f t="shared" ref="Z47:Z54" si="305">X47*$H47</f>
        <v>0</v>
      </c>
      <c r="AA47" s="253">
        <v>164</v>
      </c>
      <c r="AB47" s="66">
        <f t="shared" ref="AB47:AB54" si="306">AA47*$G47</f>
        <v>0</v>
      </c>
      <c r="AC47" s="67">
        <f t="shared" ref="AC47:AC54" si="307">AA47*$H47</f>
        <v>0</v>
      </c>
      <c r="AD47" s="253">
        <v>30</v>
      </c>
      <c r="AE47" s="66">
        <f t="shared" ref="AE47:AE54" si="308">AD47*$G47</f>
        <v>0</v>
      </c>
      <c r="AF47" s="67">
        <f t="shared" ref="AF47:AF54" si="309">AD47*$H47</f>
        <v>0</v>
      </c>
      <c r="AG47" s="253">
        <v>48</v>
      </c>
      <c r="AH47" s="66">
        <f t="shared" ref="AH47:AH54" si="310">AG47*$G47</f>
        <v>0</v>
      </c>
      <c r="AI47" s="67">
        <f t="shared" ref="AI47:AI54" si="311">AG47*$H47</f>
        <v>0</v>
      </c>
      <c r="AJ47" s="253">
        <v>25</v>
      </c>
      <c r="AK47" s="66">
        <f t="shared" ref="AK47:AK54" si="312">AJ47*$G47</f>
        <v>0</v>
      </c>
      <c r="AL47" s="67">
        <f t="shared" ref="AL47:AL54" si="313">AJ47*$H47</f>
        <v>0</v>
      </c>
      <c r="AM47" s="253">
        <v>15</v>
      </c>
      <c r="AN47" s="66">
        <f t="shared" ref="AN47:AN54" si="314">AM47*$G47</f>
        <v>0</v>
      </c>
      <c r="AO47" s="67">
        <f t="shared" ref="AO47:AO54" si="315">AM47*$H47</f>
        <v>0</v>
      </c>
      <c r="AP47" s="253">
        <v>40</v>
      </c>
      <c r="AQ47" s="66">
        <f t="shared" ref="AQ47:AQ54" si="316">AP47*$G47</f>
        <v>0</v>
      </c>
      <c r="AR47" s="67">
        <f t="shared" ref="AR47:AR54" si="317">AP47*$H47</f>
        <v>0</v>
      </c>
      <c r="AS47" s="253">
        <v>19</v>
      </c>
      <c r="AT47" s="66">
        <f t="shared" ref="AT47:AT54" si="318">AS47*$G47</f>
        <v>0</v>
      </c>
      <c r="AU47" s="67">
        <f t="shared" ref="AU47:AU54" si="319">AS47*$H47</f>
        <v>0</v>
      </c>
      <c r="AV47" s="253">
        <v>20</v>
      </c>
      <c r="AW47" s="66">
        <f t="shared" ref="AW47:AW50" si="320">AV47*$G47</f>
        <v>0</v>
      </c>
      <c r="AX47" s="67">
        <f t="shared" ref="AX47:AX50" si="321">AV47*$H47</f>
        <v>0</v>
      </c>
      <c r="AY47" s="253">
        <v>8</v>
      </c>
      <c r="AZ47" s="66">
        <f t="shared" ref="AZ47:AZ50" si="322">AY47*$G47</f>
        <v>0</v>
      </c>
      <c r="BA47" s="67">
        <f t="shared" ref="BA47:BA50" si="323">AY47*$H47</f>
        <v>0</v>
      </c>
      <c r="BB47" s="253">
        <v>85</v>
      </c>
      <c r="BC47" s="66">
        <f t="shared" ref="BC47:BC50" si="324">BB47*$G47</f>
        <v>0</v>
      </c>
      <c r="BD47" s="67">
        <f t="shared" ref="BD47:BD50" si="325">BB47*$H47</f>
        <v>0</v>
      </c>
      <c r="BE47" s="253">
        <v>34</v>
      </c>
      <c r="BF47" s="66">
        <f t="shared" ref="BF47:BF54" si="326">BE47*$G47</f>
        <v>0</v>
      </c>
      <c r="BG47" s="67">
        <f t="shared" ref="BG47:BG54" si="327">BE47*$H47</f>
        <v>0</v>
      </c>
    </row>
    <row r="48" spans="1:59" x14ac:dyDescent="0.2">
      <c r="A48" s="59">
        <f t="shared" si="291"/>
        <v>0</v>
      </c>
      <c r="B48" s="60">
        <f t="shared" si="292"/>
        <v>0</v>
      </c>
      <c r="C48" s="143"/>
      <c r="D48" s="144" t="s">
        <v>569</v>
      </c>
      <c r="E48" s="291" t="s">
        <v>578</v>
      </c>
      <c r="F48" s="141">
        <f t="shared" si="293"/>
        <v>923</v>
      </c>
      <c r="G48" s="63"/>
      <c r="H48" s="142"/>
      <c r="I48" s="253">
        <v>80</v>
      </c>
      <c r="J48" s="66">
        <f t="shared" si="294"/>
        <v>0</v>
      </c>
      <c r="K48" s="67">
        <f t="shared" si="295"/>
        <v>0</v>
      </c>
      <c r="L48" s="253">
        <v>75</v>
      </c>
      <c r="M48" s="66">
        <f t="shared" si="296"/>
        <v>0</v>
      </c>
      <c r="N48" s="67">
        <f t="shared" si="297"/>
        <v>0</v>
      </c>
      <c r="O48" s="253">
        <v>80</v>
      </c>
      <c r="P48" s="66">
        <f t="shared" si="298"/>
        <v>0</v>
      </c>
      <c r="Q48" s="67">
        <f t="shared" si="299"/>
        <v>0</v>
      </c>
      <c r="R48" s="253">
        <v>95</v>
      </c>
      <c r="S48" s="66">
        <f t="shared" si="300"/>
        <v>0</v>
      </c>
      <c r="T48" s="67">
        <f t="shared" si="301"/>
        <v>0</v>
      </c>
      <c r="U48" s="253">
        <v>80</v>
      </c>
      <c r="V48" s="66">
        <f t="shared" si="302"/>
        <v>0</v>
      </c>
      <c r="W48" s="67">
        <f t="shared" si="303"/>
        <v>0</v>
      </c>
      <c r="X48" s="253">
        <v>25</v>
      </c>
      <c r="Y48" s="66">
        <f t="shared" si="304"/>
        <v>0</v>
      </c>
      <c r="Z48" s="67">
        <f t="shared" si="305"/>
        <v>0</v>
      </c>
      <c r="AA48" s="253">
        <v>164</v>
      </c>
      <c r="AB48" s="66">
        <f t="shared" si="306"/>
        <v>0</v>
      </c>
      <c r="AC48" s="67">
        <f t="shared" si="307"/>
        <v>0</v>
      </c>
      <c r="AD48" s="253">
        <v>30</v>
      </c>
      <c r="AE48" s="66">
        <f t="shared" si="308"/>
        <v>0</v>
      </c>
      <c r="AF48" s="67">
        <f t="shared" si="309"/>
        <v>0</v>
      </c>
      <c r="AG48" s="253">
        <v>48</v>
      </c>
      <c r="AH48" s="66">
        <f t="shared" si="310"/>
        <v>0</v>
      </c>
      <c r="AI48" s="67">
        <f t="shared" si="311"/>
        <v>0</v>
      </c>
      <c r="AJ48" s="253">
        <v>25</v>
      </c>
      <c r="AK48" s="66">
        <f t="shared" si="312"/>
        <v>0</v>
      </c>
      <c r="AL48" s="67">
        <f t="shared" si="313"/>
        <v>0</v>
      </c>
      <c r="AM48" s="253">
        <v>15</v>
      </c>
      <c r="AN48" s="66">
        <f t="shared" si="314"/>
        <v>0</v>
      </c>
      <c r="AO48" s="67">
        <f t="shared" si="315"/>
        <v>0</v>
      </c>
      <c r="AP48" s="253">
        <v>40</v>
      </c>
      <c r="AQ48" s="66">
        <f t="shared" si="316"/>
        <v>0</v>
      </c>
      <c r="AR48" s="67">
        <f t="shared" si="317"/>
        <v>0</v>
      </c>
      <c r="AS48" s="253">
        <v>19</v>
      </c>
      <c r="AT48" s="66">
        <f t="shared" si="318"/>
        <v>0</v>
      </c>
      <c r="AU48" s="67">
        <f t="shared" si="319"/>
        <v>0</v>
      </c>
      <c r="AV48" s="253">
        <v>20</v>
      </c>
      <c r="AW48" s="66">
        <f t="shared" si="320"/>
        <v>0</v>
      </c>
      <c r="AX48" s="67">
        <f t="shared" si="321"/>
        <v>0</v>
      </c>
      <c r="AY48" s="253">
        <v>8</v>
      </c>
      <c r="AZ48" s="66">
        <f t="shared" si="322"/>
        <v>0</v>
      </c>
      <c r="BA48" s="67">
        <f t="shared" si="323"/>
        <v>0</v>
      </c>
      <c r="BB48" s="253">
        <v>85</v>
      </c>
      <c r="BC48" s="66">
        <f t="shared" si="324"/>
        <v>0</v>
      </c>
      <c r="BD48" s="67">
        <f t="shared" si="325"/>
        <v>0</v>
      </c>
      <c r="BE48" s="253">
        <v>34</v>
      </c>
      <c r="BF48" s="66">
        <f t="shared" si="326"/>
        <v>0</v>
      </c>
      <c r="BG48" s="67">
        <f t="shared" si="327"/>
        <v>0</v>
      </c>
    </row>
    <row r="49" spans="1:59" x14ac:dyDescent="0.2">
      <c r="A49" s="59">
        <f t="shared" si="291"/>
        <v>0</v>
      </c>
      <c r="B49" s="60">
        <f t="shared" si="292"/>
        <v>0</v>
      </c>
      <c r="C49" s="143"/>
      <c r="D49" s="144" t="s">
        <v>570</v>
      </c>
      <c r="E49" s="299" t="s">
        <v>588</v>
      </c>
      <c r="F49" s="141">
        <f t="shared" si="293"/>
        <v>923</v>
      </c>
      <c r="G49" s="63"/>
      <c r="H49" s="142"/>
      <c r="I49" s="253">
        <v>80</v>
      </c>
      <c r="J49" s="66">
        <f t="shared" si="294"/>
        <v>0</v>
      </c>
      <c r="K49" s="67">
        <f t="shared" si="295"/>
        <v>0</v>
      </c>
      <c r="L49" s="253">
        <v>75</v>
      </c>
      <c r="M49" s="66">
        <f t="shared" ref="M49" si="328">L49*$G49</f>
        <v>0</v>
      </c>
      <c r="N49" s="67">
        <f t="shared" ref="N49" si="329">L49*$H49</f>
        <v>0</v>
      </c>
      <c r="O49" s="253">
        <v>80</v>
      </c>
      <c r="P49" s="66">
        <f t="shared" ref="P49" si="330">O49*$G49</f>
        <v>0</v>
      </c>
      <c r="Q49" s="67">
        <f t="shared" ref="Q49" si="331">O49*$H49</f>
        <v>0</v>
      </c>
      <c r="R49" s="253">
        <v>95</v>
      </c>
      <c r="S49" s="66">
        <f t="shared" ref="S49" si="332">R49*$G49</f>
        <v>0</v>
      </c>
      <c r="T49" s="67">
        <f t="shared" ref="T49" si="333">R49*$H49</f>
        <v>0</v>
      </c>
      <c r="U49" s="253">
        <v>80</v>
      </c>
      <c r="V49" s="66">
        <f t="shared" ref="V49" si="334">U49*$G49</f>
        <v>0</v>
      </c>
      <c r="W49" s="67">
        <f t="shared" ref="W49" si="335">U49*$H49</f>
        <v>0</v>
      </c>
      <c r="X49" s="253">
        <v>25</v>
      </c>
      <c r="Y49" s="66">
        <f t="shared" ref="Y49" si="336">X49*$G49</f>
        <v>0</v>
      </c>
      <c r="Z49" s="67">
        <f t="shared" ref="Z49" si="337">X49*$H49</f>
        <v>0</v>
      </c>
      <c r="AA49" s="253">
        <v>164</v>
      </c>
      <c r="AB49" s="66">
        <f t="shared" ref="AB49" si="338">AA49*$G49</f>
        <v>0</v>
      </c>
      <c r="AC49" s="67">
        <f t="shared" ref="AC49" si="339">AA49*$H49</f>
        <v>0</v>
      </c>
      <c r="AD49" s="253">
        <v>30</v>
      </c>
      <c r="AE49" s="66">
        <f t="shared" ref="AE49" si="340">AD49*$G49</f>
        <v>0</v>
      </c>
      <c r="AF49" s="67">
        <f t="shared" ref="AF49" si="341">AD49*$H49</f>
        <v>0</v>
      </c>
      <c r="AG49" s="253">
        <v>48</v>
      </c>
      <c r="AH49" s="66">
        <f t="shared" ref="AH49" si="342">AG49*$G49</f>
        <v>0</v>
      </c>
      <c r="AI49" s="67">
        <f t="shared" ref="AI49" si="343">AG49*$H49</f>
        <v>0</v>
      </c>
      <c r="AJ49" s="253">
        <v>25</v>
      </c>
      <c r="AK49" s="66">
        <f t="shared" ref="AK49" si="344">AJ49*$G49</f>
        <v>0</v>
      </c>
      <c r="AL49" s="67">
        <f t="shared" ref="AL49" si="345">AJ49*$H49</f>
        <v>0</v>
      </c>
      <c r="AM49" s="253">
        <v>15</v>
      </c>
      <c r="AN49" s="66">
        <f t="shared" ref="AN49" si="346">AM49*$G49</f>
        <v>0</v>
      </c>
      <c r="AO49" s="67">
        <f t="shared" ref="AO49" si="347">AM49*$H49</f>
        <v>0</v>
      </c>
      <c r="AP49" s="253">
        <v>40</v>
      </c>
      <c r="AQ49" s="66">
        <f t="shared" ref="AQ49" si="348">AP49*$G49</f>
        <v>0</v>
      </c>
      <c r="AR49" s="67">
        <f t="shared" ref="AR49" si="349">AP49*$H49</f>
        <v>0</v>
      </c>
      <c r="AS49" s="253">
        <v>19</v>
      </c>
      <c r="AT49" s="66">
        <f t="shared" ref="AT49" si="350">AS49*$G49</f>
        <v>0</v>
      </c>
      <c r="AU49" s="67">
        <f t="shared" ref="AU49" si="351">AS49*$H49</f>
        <v>0</v>
      </c>
      <c r="AV49" s="253">
        <v>20</v>
      </c>
      <c r="AW49" s="66">
        <f t="shared" si="320"/>
        <v>0</v>
      </c>
      <c r="AX49" s="67">
        <f t="shared" si="321"/>
        <v>0</v>
      </c>
      <c r="AY49" s="253">
        <v>8</v>
      </c>
      <c r="AZ49" s="66">
        <f t="shared" si="322"/>
        <v>0</v>
      </c>
      <c r="BA49" s="67">
        <f t="shared" si="323"/>
        <v>0</v>
      </c>
      <c r="BB49" s="253">
        <v>85</v>
      </c>
      <c r="BC49" s="66">
        <f t="shared" si="324"/>
        <v>0</v>
      </c>
      <c r="BD49" s="67">
        <f t="shared" si="325"/>
        <v>0</v>
      </c>
      <c r="BE49" s="253">
        <v>34</v>
      </c>
      <c r="BF49" s="66">
        <f t="shared" ref="BF49" si="352">BE49*$G49</f>
        <v>0</v>
      </c>
      <c r="BG49" s="67">
        <f t="shared" ref="BG49" si="353">BE49*$H49</f>
        <v>0</v>
      </c>
    </row>
    <row r="50" spans="1:59" x14ac:dyDescent="0.2">
      <c r="A50" s="59">
        <f t="shared" si="291"/>
        <v>0</v>
      </c>
      <c r="B50" s="60">
        <f t="shared" si="292"/>
        <v>0</v>
      </c>
      <c r="C50" s="143"/>
      <c r="D50" s="144" t="s">
        <v>571</v>
      </c>
      <c r="E50" s="299" t="s">
        <v>590</v>
      </c>
      <c r="F50" s="141">
        <f t="shared" si="293"/>
        <v>25</v>
      </c>
      <c r="G50" s="63"/>
      <c r="H50" s="142"/>
      <c r="I50" s="253">
        <v>2</v>
      </c>
      <c r="J50" s="66">
        <f t="shared" ref="J50" si="354">I50*$G50</f>
        <v>0</v>
      </c>
      <c r="K50" s="67">
        <f t="shared" ref="K50" si="355">I50*$H50</f>
        <v>0</v>
      </c>
      <c r="L50" s="253">
        <v>2</v>
      </c>
      <c r="M50" s="66">
        <f t="shared" si="296"/>
        <v>0</v>
      </c>
      <c r="N50" s="67">
        <f t="shared" si="297"/>
        <v>0</v>
      </c>
      <c r="O50" s="253">
        <v>2</v>
      </c>
      <c r="P50" s="66">
        <f t="shared" si="298"/>
        <v>0</v>
      </c>
      <c r="Q50" s="67">
        <f t="shared" si="299"/>
        <v>0</v>
      </c>
      <c r="R50" s="253">
        <v>2</v>
      </c>
      <c r="S50" s="66">
        <f t="shared" si="300"/>
        <v>0</v>
      </c>
      <c r="T50" s="67">
        <f t="shared" si="301"/>
        <v>0</v>
      </c>
      <c r="U50" s="253">
        <v>2</v>
      </c>
      <c r="V50" s="66">
        <f t="shared" si="302"/>
        <v>0</v>
      </c>
      <c r="W50" s="67">
        <f t="shared" si="303"/>
        <v>0</v>
      </c>
      <c r="X50" s="253">
        <v>1</v>
      </c>
      <c r="Y50" s="66">
        <f t="shared" si="304"/>
        <v>0</v>
      </c>
      <c r="Z50" s="67">
        <f t="shared" si="305"/>
        <v>0</v>
      </c>
      <c r="AA50" s="253">
        <v>4</v>
      </c>
      <c r="AB50" s="66">
        <f t="shared" si="306"/>
        <v>0</v>
      </c>
      <c r="AC50" s="67">
        <f t="shared" si="307"/>
        <v>0</v>
      </c>
      <c r="AD50" s="253">
        <v>1</v>
      </c>
      <c r="AE50" s="66">
        <f t="shared" si="308"/>
        <v>0</v>
      </c>
      <c r="AF50" s="67">
        <f t="shared" si="309"/>
        <v>0</v>
      </c>
      <c r="AG50" s="253">
        <v>1</v>
      </c>
      <c r="AH50" s="66">
        <f t="shared" si="310"/>
        <v>0</v>
      </c>
      <c r="AI50" s="67">
        <f t="shared" si="311"/>
        <v>0</v>
      </c>
      <c r="AJ50" s="253">
        <v>1</v>
      </c>
      <c r="AK50" s="66">
        <f t="shared" si="312"/>
        <v>0</v>
      </c>
      <c r="AL50" s="67">
        <f t="shared" si="313"/>
        <v>0</v>
      </c>
      <c r="AM50" s="253">
        <v>1</v>
      </c>
      <c r="AN50" s="66">
        <f t="shared" si="314"/>
        <v>0</v>
      </c>
      <c r="AO50" s="67">
        <f t="shared" si="315"/>
        <v>0</v>
      </c>
      <c r="AP50" s="253">
        <v>1</v>
      </c>
      <c r="AQ50" s="66">
        <f t="shared" si="316"/>
        <v>0</v>
      </c>
      <c r="AR50" s="67">
        <f t="shared" si="317"/>
        <v>0</v>
      </c>
      <c r="AS50" s="253">
        <v>1</v>
      </c>
      <c r="AT50" s="66">
        <f t="shared" si="318"/>
        <v>0</v>
      </c>
      <c r="AU50" s="67">
        <f t="shared" si="319"/>
        <v>0</v>
      </c>
      <c r="AV50" s="253">
        <v>1</v>
      </c>
      <c r="AW50" s="66">
        <f t="shared" si="320"/>
        <v>0</v>
      </c>
      <c r="AX50" s="67">
        <f t="shared" si="321"/>
        <v>0</v>
      </c>
      <c r="AY50" s="253"/>
      <c r="AZ50" s="66">
        <f t="shared" si="322"/>
        <v>0</v>
      </c>
      <c r="BA50" s="67">
        <f t="shared" si="323"/>
        <v>0</v>
      </c>
      <c r="BB50" s="253">
        <v>2</v>
      </c>
      <c r="BC50" s="66">
        <f t="shared" si="324"/>
        <v>0</v>
      </c>
      <c r="BD50" s="67">
        <f t="shared" si="325"/>
        <v>0</v>
      </c>
      <c r="BE50" s="253">
        <v>1</v>
      </c>
      <c r="BF50" s="66">
        <f t="shared" si="326"/>
        <v>0</v>
      </c>
      <c r="BG50" s="67">
        <f t="shared" si="327"/>
        <v>0</v>
      </c>
    </row>
    <row r="51" spans="1:59" x14ac:dyDescent="0.2">
      <c r="A51" s="59">
        <f t="shared" si="291"/>
        <v>0</v>
      </c>
      <c r="B51" s="60">
        <f t="shared" si="292"/>
        <v>0</v>
      </c>
      <c r="C51" s="143"/>
      <c r="D51" s="144" t="s">
        <v>1090</v>
      </c>
      <c r="E51" s="292"/>
      <c r="F51" s="141">
        <f t="shared" si="293"/>
        <v>0</v>
      </c>
      <c r="G51" s="63"/>
      <c r="H51" s="142"/>
      <c r="I51" s="194"/>
      <c r="J51" s="66">
        <f t="shared" si="294"/>
        <v>0</v>
      </c>
      <c r="K51" s="67">
        <f t="shared" si="295"/>
        <v>0</v>
      </c>
      <c r="L51" s="194"/>
      <c r="M51" s="66">
        <f t="shared" si="296"/>
        <v>0</v>
      </c>
      <c r="N51" s="67">
        <f t="shared" si="297"/>
        <v>0</v>
      </c>
      <c r="O51" s="194"/>
      <c r="P51" s="66">
        <f t="shared" si="298"/>
        <v>0</v>
      </c>
      <c r="Q51" s="67">
        <f t="shared" si="299"/>
        <v>0</v>
      </c>
      <c r="R51" s="194"/>
      <c r="S51" s="66">
        <f t="shared" si="300"/>
        <v>0</v>
      </c>
      <c r="T51" s="67">
        <f t="shared" si="301"/>
        <v>0</v>
      </c>
      <c r="U51" s="194"/>
      <c r="V51" s="66">
        <f t="shared" si="302"/>
        <v>0</v>
      </c>
      <c r="W51" s="67">
        <f t="shared" si="303"/>
        <v>0</v>
      </c>
      <c r="X51" s="194"/>
      <c r="Y51" s="66">
        <f t="shared" si="304"/>
        <v>0</v>
      </c>
      <c r="Z51" s="67">
        <f t="shared" si="305"/>
        <v>0</v>
      </c>
      <c r="AA51" s="194"/>
      <c r="AB51" s="66">
        <f t="shared" si="306"/>
        <v>0</v>
      </c>
      <c r="AC51" s="67">
        <f t="shared" si="307"/>
        <v>0</v>
      </c>
      <c r="AD51" s="194"/>
      <c r="AE51" s="66">
        <f t="shared" si="308"/>
        <v>0</v>
      </c>
      <c r="AF51" s="67">
        <f t="shared" si="309"/>
        <v>0</v>
      </c>
      <c r="AG51" s="194"/>
      <c r="AH51" s="66">
        <f t="shared" si="310"/>
        <v>0</v>
      </c>
      <c r="AI51" s="67">
        <f t="shared" si="311"/>
        <v>0</v>
      </c>
      <c r="AJ51" s="194"/>
      <c r="AK51" s="66">
        <f t="shared" si="312"/>
        <v>0</v>
      </c>
      <c r="AL51" s="67">
        <f t="shared" si="313"/>
        <v>0</v>
      </c>
      <c r="AM51" s="194"/>
      <c r="AN51" s="66">
        <f t="shared" si="314"/>
        <v>0</v>
      </c>
      <c r="AO51" s="67">
        <f t="shared" si="315"/>
        <v>0</v>
      </c>
      <c r="AP51" s="194"/>
      <c r="AQ51" s="66">
        <f t="shared" si="316"/>
        <v>0</v>
      </c>
      <c r="AR51" s="67">
        <f t="shared" si="317"/>
        <v>0</v>
      </c>
      <c r="AS51" s="194"/>
      <c r="AT51" s="66">
        <f t="shared" si="318"/>
        <v>0</v>
      </c>
      <c r="AU51" s="67">
        <f t="shared" si="319"/>
        <v>0</v>
      </c>
      <c r="AV51" s="194"/>
      <c r="AW51" s="66">
        <f t="shared" ref="AW51:AW54" si="356">AV51*$G51</f>
        <v>0</v>
      </c>
      <c r="AX51" s="67">
        <f t="shared" ref="AX51:AX54" si="357">AV51*$H51</f>
        <v>0</v>
      </c>
      <c r="AY51" s="194"/>
      <c r="AZ51" s="66">
        <f t="shared" ref="AZ51:AZ54" si="358">AY51*$G51</f>
        <v>0</v>
      </c>
      <c r="BA51" s="67">
        <f t="shared" ref="BA51:BA54" si="359">AY51*$H51</f>
        <v>0</v>
      </c>
      <c r="BB51" s="194"/>
      <c r="BC51" s="66">
        <f t="shared" ref="BC51:BC54" si="360">BB51*$G51</f>
        <v>0</v>
      </c>
      <c r="BD51" s="67">
        <f t="shared" ref="BD51:BD54" si="361">BB51*$H51</f>
        <v>0</v>
      </c>
      <c r="BE51" s="194"/>
      <c r="BF51" s="66">
        <f t="shared" si="326"/>
        <v>0</v>
      </c>
      <c r="BG51" s="67">
        <f t="shared" si="327"/>
        <v>0</v>
      </c>
    </row>
    <row r="52" spans="1:59" x14ac:dyDescent="0.2">
      <c r="A52" s="59">
        <f t="shared" si="291"/>
        <v>0</v>
      </c>
      <c r="B52" s="60">
        <f t="shared" si="292"/>
        <v>0</v>
      </c>
      <c r="C52" s="143"/>
      <c r="D52" s="144" t="s">
        <v>1091</v>
      </c>
      <c r="E52" s="292"/>
      <c r="F52" s="141">
        <f t="shared" si="293"/>
        <v>0</v>
      </c>
      <c r="G52" s="63"/>
      <c r="H52" s="142"/>
      <c r="I52" s="194"/>
      <c r="J52" s="66">
        <f t="shared" si="294"/>
        <v>0</v>
      </c>
      <c r="K52" s="67">
        <f t="shared" si="295"/>
        <v>0</v>
      </c>
      <c r="L52" s="194"/>
      <c r="M52" s="66">
        <f t="shared" si="296"/>
        <v>0</v>
      </c>
      <c r="N52" s="67">
        <f t="shared" si="297"/>
        <v>0</v>
      </c>
      <c r="O52" s="194"/>
      <c r="P52" s="66">
        <f t="shared" si="298"/>
        <v>0</v>
      </c>
      <c r="Q52" s="67">
        <f t="shared" si="299"/>
        <v>0</v>
      </c>
      <c r="R52" s="194"/>
      <c r="S52" s="66">
        <f t="shared" si="300"/>
        <v>0</v>
      </c>
      <c r="T52" s="67">
        <f t="shared" si="301"/>
        <v>0</v>
      </c>
      <c r="U52" s="194"/>
      <c r="V52" s="66">
        <f t="shared" si="302"/>
        <v>0</v>
      </c>
      <c r="W52" s="67">
        <f t="shared" si="303"/>
        <v>0</v>
      </c>
      <c r="X52" s="194"/>
      <c r="Y52" s="66">
        <f t="shared" si="304"/>
        <v>0</v>
      </c>
      <c r="Z52" s="67">
        <f t="shared" si="305"/>
        <v>0</v>
      </c>
      <c r="AA52" s="194"/>
      <c r="AB52" s="66">
        <f t="shared" si="306"/>
        <v>0</v>
      </c>
      <c r="AC52" s="67">
        <f t="shared" si="307"/>
        <v>0</v>
      </c>
      <c r="AD52" s="194"/>
      <c r="AE52" s="66">
        <f t="shared" si="308"/>
        <v>0</v>
      </c>
      <c r="AF52" s="67">
        <f t="shared" si="309"/>
        <v>0</v>
      </c>
      <c r="AG52" s="194"/>
      <c r="AH52" s="66">
        <f t="shared" si="310"/>
        <v>0</v>
      </c>
      <c r="AI52" s="67">
        <f t="shared" si="311"/>
        <v>0</v>
      </c>
      <c r="AJ52" s="194"/>
      <c r="AK52" s="66">
        <f t="shared" si="312"/>
        <v>0</v>
      </c>
      <c r="AL52" s="67">
        <f t="shared" si="313"/>
        <v>0</v>
      </c>
      <c r="AM52" s="194"/>
      <c r="AN52" s="66">
        <f t="shared" si="314"/>
        <v>0</v>
      </c>
      <c r="AO52" s="67">
        <f t="shared" si="315"/>
        <v>0</v>
      </c>
      <c r="AP52" s="194"/>
      <c r="AQ52" s="66">
        <f t="shared" si="316"/>
        <v>0</v>
      </c>
      <c r="AR52" s="67">
        <f t="shared" si="317"/>
        <v>0</v>
      </c>
      <c r="AS52" s="194"/>
      <c r="AT52" s="66">
        <f t="shared" si="318"/>
        <v>0</v>
      </c>
      <c r="AU52" s="67">
        <f t="shared" si="319"/>
        <v>0</v>
      </c>
      <c r="AV52" s="194"/>
      <c r="AW52" s="66">
        <f t="shared" si="356"/>
        <v>0</v>
      </c>
      <c r="AX52" s="67">
        <f t="shared" si="357"/>
        <v>0</v>
      </c>
      <c r="AY52" s="194"/>
      <c r="AZ52" s="66">
        <f t="shared" si="358"/>
        <v>0</v>
      </c>
      <c r="BA52" s="67">
        <f t="shared" si="359"/>
        <v>0</v>
      </c>
      <c r="BB52" s="194"/>
      <c r="BC52" s="66">
        <f t="shared" si="360"/>
        <v>0</v>
      </c>
      <c r="BD52" s="67">
        <f t="shared" si="361"/>
        <v>0</v>
      </c>
      <c r="BE52" s="194"/>
      <c r="BF52" s="66">
        <f t="shared" si="326"/>
        <v>0</v>
      </c>
      <c r="BG52" s="67">
        <f t="shared" si="327"/>
        <v>0</v>
      </c>
    </row>
    <row r="53" spans="1:59" x14ac:dyDescent="0.2">
      <c r="A53" s="59">
        <f t="shared" si="291"/>
        <v>0</v>
      </c>
      <c r="B53" s="60">
        <f t="shared" si="292"/>
        <v>0</v>
      </c>
      <c r="C53" s="143"/>
      <c r="D53" s="144" t="s">
        <v>572</v>
      </c>
      <c r="E53" s="292"/>
      <c r="F53" s="141">
        <f t="shared" si="293"/>
        <v>0</v>
      </c>
      <c r="G53" s="63"/>
      <c r="H53" s="142"/>
      <c r="I53" s="194"/>
      <c r="J53" s="66">
        <f t="shared" si="294"/>
        <v>0</v>
      </c>
      <c r="K53" s="67">
        <f t="shared" si="295"/>
        <v>0</v>
      </c>
      <c r="L53" s="194"/>
      <c r="M53" s="66">
        <f t="shared" si="296"/>
        <v>0</v>
      </c>
      <c r="N53" s="67">
        <f t="shared" si="297"/>
        <v>0</v>
      </c>
      <c r="O53" s="194"/>
      <c r="P53" s="66">
        <f t="shared" si="298"/>
        <v>0</v>
      </c>
      <c r="Q53" s="67">
        <f t="shared" si="299"/>
        <v>0</v>
      </c>
      <c r="R53" s="194"/>
      <c r="S53" s="66">
        <f t="shared" si="300"/>
        <v>0</v>
      </c>
      <c r="T53" s="67">
        <f t="shared" si="301"/>
        <v>0</v>
      </c>
      <c r="U53" s="194"/>
      <c r="V53" s="66">
        <f t="shared" si="302"/>
        <v>0</v>
      </c>
      <c r="W53" s="67">
        <f t="shared" si="303"/>
        <v>0</v>
      </c>
      <c r="X53" s="194"/>
      <c r="Y53" s="66">
        <f t="shared" si="304"/>
        <v>0</v>
      </c>
      <c r="Z53" s="67">
        <f t="shared" si="305"/>
        <v>0</v>
      </c>
      <c r="AA53" s="194"/>
      <c r="AB53" s="66">
        <f t="shared" si="306"/>
        <v>0</v>
      </c>
      <c r="AC53" s="67">
        <f t="shared" si="307"/>
        <v>0</v>
      </c>
      <c r="AD53" s="194"/>
      <c r="AE53" s="66">
        <f t="shared" si="308"/>
        <v>0</v>
      </c>
      <c r="AF53" s="67">
        <f t="shared" si="309"/>
        <v>0</v>
      </c>
      <c r="AG53" s="194"/>
      <c r="AH53" s="66">
        <f t="shared" si="310"/>
        <v>0</v>
      </c>
      <c r="AI53" s="67">
        <f t="shared" si="311"/>
        <v>0</v>
      </c>
      <c r="AJ53" s="194"/>
      <c r="AK53" s="66">
        <f t="shared" si="312"/>
        <v>0</v>
      </c>
      <c r="AL53" s="67">
        <f t="shared" si="313"/>
        <v>0</v>
      </c>
      <c r="AM53" s="194"/>
      <c r="AN53" s="66">
        <f t="shared" si="314"/>
        <v>0</v>
      </c>
      <c r="AO53" s="67">
        <f t="shared" si="315"/>
        <v>0</v>
      </c>
      <c r="AP53" s="194"/>
      <c r="AQ53" s="66">
        <f t="shared" si="316"/>
        <v>0</v>
      </c>
      <c r="AR53" s="67">
        <f t="shared" si="317"/>
        <v>0</v>
      </c>
      <c r="AS53" s="194"/>
      <c r="AT53" s="66">
        <f t="shared" si="318"/>
        <v>0</v>
      </c>
      <c r="AU53" s="67">
        <f t="shared" si="319"/>
        <v>0</v>
      </c>
      <c r="AV53" s="194"/>
      <c r="AW53" s="66">
        <f t="shared" si="356"/>
        <v>0</v>
      </c>
      <c r="AX53" s="67">
        <f t="shared" si="357"/>
        <v>0</v>
      </c>
      <c r="AY53" s="194"/>
      <c r="AZ53" s="66">
        <f t="shared" si="358"/>
        <v>0</v>
      </c>
      <c r="BA53" s="67">
        <f t="shared" si="359"/>
        <v>0</v>
      </c>
      <c r="BB53" s="194"/>
      <c r="BC53" s="66">
        <f t="shared" si="360"/>
        <v>0</v>
      </c>
      <c r="BD53" s="67">
        <f t="shared" si="361"/>
        <v>0</v>
      </c>
      <c r="BE53" s="194"/>
      <c r="BF53" s="66">
        <f t="shared" si="326"/>
        <v>0</v>
      </c>
      <c r="BG53" s="67">
        <f t="shared" si="327"/>
        <v>0</v>
      </c>
    </row>
    <row r="54" spans="1:59" x14ac:dyDescent="0.2">
      <c r="A54" s="59">
        <f t="shared" si="291"/>
        <v>0</v>
      </c>
      <c r="B54" s="60">
        <f t="shared" si="292"/>
        <v>0</v>
      </c>
      <c r="C54" s="143"/>
      <c r="D54" s="144" t="s">
        <v>573</v>
      </c>
      <c r="E54" s="292"/>
      <c r="F54" s="141">
        <f t="shared" si="293"/>
        <v>0</v>
      </c>
      <c r="G54" s="63"/>
      <c r="H54" s="142"/>
      <c r="I54" s="194"/>
      <c r="J54" s="66">
        <f t="shared" si="294"/>
        <v>0</v>
      </c>
      <c r="K54" s="67">
        <f t="shared" si="295"/>
        <v>0</v>
      </c>
      <c r="L54" s="194"/>
      <c r="M54" s="66">
        <f t="shared" si="296"/>
        <v>0</v>
      </c>
      <c r="N54" s="67">
        <f t="shared" si="297"/>
        <v>0</v>
      </c>
      <c r="O54" s="194"/>
      <c r="P54" s="66">
        <f t="shared" si="298"/>
        <v>0</v>
      </c>
      <c r="Q54" s="67">
        <f t="shared" si="299"/>
        <v>0</v>
      </c>
      <c r="R54" s="194"/>
      <c r="S54" s="66">
        <f t="shared" si="300"/>
        <v>0</v>
      </c>
      <c r="T54" s="67">
        <f t="shared" si="301"/>
        <v>0</v>
      </c>
      <c r="U54" s="194"/>
      <c r="V54" s="66">
        <f t="shared" si="302"/>
        <v>0</v>
      </c>
      <c r="W54" s="67">
        <f t="shared" si="303"/>
        <v>0</v>
      </c>
      <c r="X54" s="194"/>
      <c r="Y54" s="66">
        <f t="shared" si="304"/>
        <v>0</v>
      </c>
      <c r="Z54" s="67">
        <f t="shared" si="305"/>
        <v>0</v>
      </c>
      <c r="AA54" s="194"/>
      <c r="AB54" s="66">
        <f t="shared" si="306"/>
        <v>0</v>
      </c>
      <c r="AC54" s="67">
        <f t="shared" si="307"/>
        <v>0</v>
      </c>
      <c r="AD54" s="194"/>
      <c r="AE54" s="66">
        <f t="shared" si="308"/>
        <v>0</v>
      </c>
      <c r="AF54" s="67">
        <f t="shared" si="309"/>
        <v>0</v>
      </c>
      <c r="AG54" s="194"/>
      <c r="AH54" s="66">
        <f t="shared" si="310"/>
        <v>0</v>
      </c>
      <c r="AI54" s="67">
        <f t="shared" si="311"/>
        <v>0</v>
      </c>
      <c r="AJ54" s="194"/>
      <c r="AK54" s="66">
        <f t="shared" si="312"/>
        <v>0</v>
      </c>
      <c r="AL54" s="67">
        <f t="shared" si="313"/>
        <v>0</v>
      </c>
      <c r="AM54" s="194"/>
      <c r="AN54" s="66">
        <f t="shared" si="314"/>
        <v>0</v>
      </c>
      <c r="AO54" s="67">
        <f t="shared" si="315"/>
        <v>0</v>
      </c>
      <c r="AP54" s="194"/>
      <c r="AQ54" s="66">
        <f t="shared" si="316"/>
        <v>0</v>
      </c>
      <c r="AR54" s="67">
        <f t="shared" si="317"/>
        <v>0</v>
      </c>
      <c r="AS54" s="194"/>
      <c r="AT54" s="66">
        <f t="shared" si="318"/>
        <v>0</v>
      </c>
      <c r="AU54" s="67">
        <f t="shared" si="319"/>
        <v>0</v>
      </c>
      <c r="AV54" s="194"/>
      <c r="AW54" s="66">
        <f t="shared" si="356"/>
        <v>0</v>
      </c>
      <c r="AX54" s="67">
        <f t="shared" si="357"/>
        <v>0</v>
      </c>
      <c r="AY54" s="194"/>
      <c r="AZ54" s="66">
        <f t="shared" si="358"/>
        <v>0</v>
      </c>
      <c r="BA54" s="67">
        <f t="shared" si="359"/>
        <v>0</v>
      </c>
      <c r="BB54" s="194"/>
      <c r="BC54" s="66">
        <f t="shared" si="360"/>
        <v>0</v>
      </c>
      <c r="BD54" s="67">
        <f t="shared" si="361"/>
        <v>0</v>
      </c>
      <c r="BE54" s="194"/>
      <c r="BF54" s="66">
        <f t="shared" si="326"/>
        <v>0</v>
      </c>
      <c r="BG54" s="67">
        <f t="shared" si="327"/>
        <v>0</v>
      </c>
    </row>
    <row r="55" spans="1:59" hidden="1" x14ac:dyDescent="0.2">
      <c r="A55" s="59">
        <f t="shared" si="291"/>
        <v>0</v>
      </c>
      <c r="B55" s="60">
        <f t="shared" si="292"/>
        <v>0</v>
      </c>
      <c r="C55" s="143"/>
      <c r="D55" s="144" t="s">
        <v>1096</v>
      </c>
      <c r="E55" s="291" t="s">
        <v>582</v>
      </c>
      <c r="F55" s="141">
        <f t="shared" si="293"/>
        <v>0</v>
      </c>
      <c r="G55" s="63"/>
      <c r="H55" s="142"/>
      <c r="I55" s="253"/>
      <c r="J55" s="66">
        <f>I55*$G55</f>
        <v>0</v>
      </c>
      <c r="K55" s="67">
        <f>I55*$H55</f>
        <v>0</v>
      </c>
      <c r="L55" s="253"/>
      <c r="M55" s="66">
        <f>L55*$G55</f>
        <v>0</v>
      </c>
      <c r="N55" s="67">
        <f>L55*$H55</f>
        <v>0</v>
      </c>
      <c r="O55" s="253"/>
      <c r="P55" s="66">
        <f>O55*$G55</f>
        <v>0</v>
      </c>
      <c r="Q55" s="67">
        <f>O55*$H55</f>
        <v>0</v>
      </c>
      <c r="R55" s="253"/>
      <c r="S55" s="66">
        <f>R55*$G55</f>
        <v>0</v>
      </c>
      <c r="T55" s="67">
        <f>R55*$H55</f>
        <v>0</v>
      </c>
      <c r="U55" s="253"/>
      <c r="V55" s="66">
        <f>U55*$G55</f>
        <v>0</v>
      </c>
      <c r="W55" s="67">
        <f>U55*$H55</f>
        <v>0</v>
      </c>
      <c r="X55" s="253"/>
      <c r="Y55" s="66">
        <f>X55*$G55</f>
        <v>0</v>
      </c>
      <c r="Z55" s="67">
        <f>X55*$H55</f>
        <v>0</v>
      </c>
      <c r="AA55" s="253"/>
      <c r="AB55" s="66">
        <f>AA55*$G55</f>
        <v>0</v>
      </c>
      <c r="AC55" s="67">
        <f>AA55*$H55</f>
        <v>0</v>
      </c>
      <c r="AD55" s="253"/>
      <c r="AE55" s="66">
        <f>AD55*$G55</f>
        <v>0</v>
      </c>
      <c r="AF55" s="67">
        <f>AD55*$H55</f>
        <v>0</v>
      </c>
      <c r="AG55" s="253"/>
      <c r="AH55" s="66">
        <f>AG55*$G55</f>
        <v>0</v>
      </c>
      <c r="AI55" s="67">
        <f>AG55*$H55</f>
        <v>0</v>
      </c>
      <c r="AJ55" s="253"/>
      <c r="AK55" s="66">
        <f>AJ55*$G55</f>
        <v>0</v>
      </c>
      <c r="AL55" s="67">
        <f>AJ55*$H55</f>
        <v>0</v>
      </c>
      <c r="AM55" s="253"/>
      <c r="AN55" s="66">
        <f>AM55*$G55</f>
        <v>0</v>
      </c>
      <c r="AO55" s="67">
        <f>AM55*$H55</f>
        <v>0</v>
      </c>
      <c r="AP55" s="253"/>
      <c r="AQ55" s="66">
        <f>AP55*$G55</f>
        <v>0</v>
      </c>
      <c r="AR55" s="67">
        <f>AP55*$H55</f>
        <v>0</v>
      </c>
      <c r="AS55" s="253"/>
      <c r="AT55" s="66">
        <f>AS55*$G55</f>
        <v>0</v>
      </c>
      <c r="AU55" s="67">
        <f>AS55*$H55</f>
        <v>0</v>
      </c>
      <c r="AV55" s="253"/>
      <c r="AW55" s="66">
        <f>AV55*$G55</f>
        <v>0</v>
      </c>
      <c r="AX55" s="67">
        <f>AV55*$H55</f>
        <v>0</v>
      </c>
      <c r="AY55" s="253"/>
      <c r="AZ55" s="66">
        <f>AY55*$G55</f>
        <v>0</v>
      </c>
      <c r="BA55" s="67">
        <f>AY55*$H55</f>
        <v>0</v>
      </c>
      <c r="BB55" s="253"/>
      <c r="BC55" s="66">
        <f>BB55*$G55</f>
        <v>0</v>
      </c>
      <c r="BD55" s="67">
        <f>BB55*$H55</f>
        <v>0</v>
      </c>
      <c r="BE55" s="253"/>
      <c r="BF55" s="66">
        <f>BE55*$G55</f>
        <v>0</v>
      </c>
      <c r="BG55" s="67">
        <f>BE55*$H55</f>
        <v>0</v>
      </c>
    </row>
    <row r="56" spans="1:59" hidden="1" x14ac:dyDescent="0.2">
      <c r="A56" s="59">
        <f t="shared" si="291"/>
        <v>0</v>
      </c>
      <c r="B56" s="60">
        <f t="shared" si="292"/>
        <v>0</v>
      </c>
      <c r="C56" s="143"/>
      <c r="D56" s="144" t="s">
        <v>574</v>
      </c>
      <c r="E56" s="291" t="s">
        <v>583</v>
      </c>
      <c r="F56" s="141">
        <f t="shared" si="293"/>
        <v>0</v>
      </c>
      <c r="G56" s="63"/>
      <c r="H56" s="142"/>
      <c r="I56" s="253"/>
      <c r="J56" s="66">
        <f>I56*$G56</f>
        <v>0</v>
      </c>
      <c r="K56" s="67">
        <f>I56*$H56</f>
        <v>0</v>
      </c>
      <c r="L56" s="253"/>
      <c r="M56" s="66">
        <f>L56*$G56</f>
        <v>0</v>
      </c>
      <c r="N56" s="67">
        <f>L56*$H56</f>
        <v>0</v>
      </c>
      <c r="O56" s="253"/>
      <c r="P56" s="66">
        <f>O56*$G56</f>
        <v>0</v>
      </c>
      <c r="Q56" s="67">
        <f>O56*$H56</f>
        <v>0</v>
      </c>
      <c r="R56" s="253"/>
      <c r="S56" s="66">
        <f>R56*$G56</f>
        <v>0</v>
      </c>
      <c r="T56" s="67">
        <f>R56*$H56</f>
        <v>0</v>
      </c>
      <c r="U56" s="253"/>
      <c r="V56" s="66">
        <f>U56*$G56</f>
        <v>0</v>
      </c>
      <c r="W56" s="67">
        <f>U56*$H56</f>
        <v>0</v>
      </c>
      <c r="X56" s="253"/>
      <c r="Y56" s="66">
        <f>X56*$G56</f>
        <v>0</v>
      </c>
      <c r="Z56" s="67">
        <f>X56*$H56</f>
        <v>0</v>
      </c>
      <c r="AA56" s="253"/>
      <c r="AB56" s="66">
        <f>AA56*$G56</f>
        <v>0</v>
      </c>
      <c r="AC56" s="67">
        <f>AA56*$H56</f>
        <v>0</v>
      </c>
      <c r="AD56" s="253"/>
      <c r="AE56" s="66">
        <f>AD56*$G56</f>
        <v>0</v>
      </c>
      <c r="AF56" s="67">
        <f>AD56*$H56</f>
        <v>0</v>
      </c>
      <c r="AG56" s="253"/>
      <c r="AH56" s="66">
        <f>AG56*$G56</f>
        <v>0</v>
      </c>
      <c r="AI56" s="67">
        <f>AG56*$H56</f>
        <v>0</v>
      </c>
      <c r="AJ56" s="253"/>
      <c r="AK56" s="66">
        <f>AJ56*$G56</f>
        <v>0</v>
      </c>
      <c r="AL56" s="67">
        <f>AJ56*$H56</f>
        <v>0</v>
      </c>
      <c r="AM56" s="253"/>
      <c r="AN56" s="66">
        <f>AM56*$G56</f>
        <v>0</v>
      </c>
      <c r="AO56" s="67">
        <f>AM56*$H56</f>
        <v>0</v>
      </c>
      <c r="AP56" s="253"/>
      <c r="AQ56" s="66">
        <f>AP56*$G56</f>
        <v>0</v>
      </c>
      <c r="AR56" s="67">
        <f>AP56*$H56</f>
        <v>0</v>
      </c>
      <c r="AS56" s="253"/>
      <c r="AT56" s="66">
        <f>AS56*$G56</f>
        <v>0</v>
      </c>
      <c r="AU56" s="67">
        <f>AS56*$H56</f>
        <v>0</v>
      </c>
      <c r="AV56" s="253"/>
      <c r="AW56" s="66">
        <f>AV56*$G56</f>
        <v>0</v>
      </c>
      <c r="AX56" s="67">
        <f>AV56*$H56</f>
        <v>0</v>
      </c>
      <c r="AY56" s="253"/>
      <c r="AZ56" s="66">
        <f>AY56*$G56</f>
        <v>0</v>
      </c>
      <c r="BA56" s="67">
        <f>AY56*$H56</f>
        <v>0</v>
      </c>
      <c r="BB56" s="253"/>
      <c r="BC56" s="66">
        <f>BB56*$G56</f>
        <v>0</v>
      </c>
      <c r="BD56" s="67">
        <f>BB56*$H56</f>
        <v>0</v>
      </c>
      <c r="BE56" s="253"/>
      <c r="BF56" s="66">
        <f>BE56*$G56</f>
        <v>0</v>
      </c>
      <c r="BG56" s="67">
        <f>BE56*$H56</f>
        <v>0</v>
      </c>
    </row>
    <row r="57" spans="1:59" hidden="1" x14ac:dyDescent="0.2">
      <c r="A57" s="59">
        <f t="shared" si="291"/>
        <v>0</v>
      </c>
      <c r="B57" s="60">
        <f t="shared" si="292"/>
        <v>0</v>
      </c>
      <c r="C57" s="143"/>
      <c r="D57" s="144" t="s">
        <v>575</v>
      </c>
      <c r="E57" s="299" t="s">
        <v>585</v>
      </c>
      <c r="F57" s="141">
        <f t="shared" si="293"/>
        <v>0</v>
      </c>
      <c r="G57" s="63"/>
      <c r="H57" s="142"/>
      <c r="I57" s="253"/>
      <c r="J57" s="66">
        <f>I57*$G57</f>
        <v>0</v>
      </c>
      <c r="K57" s="67">
        <f>I57*$H57</f>
        <v>0</v>
      </c>
      <c r="L57" s="253"/>
      <c r="M57" s="66">
        <f>L57*$G57</f>
        <v>0</v>
      </c>
      <c r="N57" s="67">
        <f>L57*$H57</f>
        <v>0</v>
      </c>
      <c r="O57" s="253"/>
      <c r="P57" s="66">
        <f>O57*$G57</f>
        <v>0</v>
      </c>
      <c r="Q57" s="67">
        <f>O57*$H57</f>
        <v>0</v>
      </c>
      <c r="R57" s="253"/>
      <c r="S57" s="66">
        <f>R57*$G57</f>
        <v>0</v>
      </c>
      <c r="T57" s="67">
        <f>R57*$H57</f>
        <v>0</v>
      </c>
      <c r="U57" s="253"/>
      <c r="V57" s="66">
        <f>U57*$G57</f>
        <v>0</v>
      </c>
      <c r="W57" s="67">
        <f>U57*$H57</f>
        <v>0</v>
      </c>
      <c r="X57" s="253"/>
      <c r="Y57" s="66">
        <f>X57*$G57</f>
        <v>0</v>
      </c>
      <c r="Z57" s="67">
        <f>X57*$H57</f>
        <v>0</v>
      </c>
      <c r="AA57" s="253"/>
      <c r="AB57" s="66">
        <f>AA57*$G57</f>
        <v>0</v>
      </c>
      <c r="AC57" s="67">
        <f>AA57*$H57</f>
        <v>0</v>
      </c>
      <c r="AD57" s="253"/>
      <c r="AE57" s="66">
        <f>AD57*$G57</f>
        <v>0</v>
      </c>
      <c r="AF57" s="67">
        <f>AD57*$H57</f>
        <v>0</v>
      </c>
      <c r="AG57" s="253"/>
      <c r="AH57" s="66">
        <f>AG57*$G57</f>
        <v>0</v>
      </c>
      <c r="AI57" s="67">
        <f>AG57*$H57</f>
        <v>0</v>
      </c>
      <c r="AJ57" s="253"/>
      <c r="AK57" s="66">
        <f>AJ57*$G57</f>
        <v>0</v>
      </c>
      <c r="AL57" s="67">
        <f>AJ57*$H57</f>
        <v>0</v>
      </c>
      <c r="AM57" s="253"/>
      <c r="AN57" s="66">
        <f>AM57*$G57</f>
        <v>0</v>
      </c>
      <c r="AO57" s="67">
        <f>AM57*$H57</f>
        <v>0</v>
      </c>
      <c r="AP57" s="253"/>
      <c r="AQ57" s="66">
        <f>AP57*$G57</f>
        <v>0</v>
      </c>
      <c r="AR57" s="67">
        <f>AP57*$H57</f>
        <v>0</v>
      </c>
      <c r="AS57" s="253"/>
      <c r="AT57" s="66">
        <f>AS57*$G57</f>
        <v>0</v>
      </c>
      <c r="AU57" s="67">
        <f>AS57*$H57</f>
        <v>0</v>
      </c>
      <c r="AV57" s="253"/>
      <c r="AW57" s="66">
        <f>AV57*$G57</f>
        <v>0</v>
      </c>
      <c r="AX57" s="67">
        <f>AV57*$H57</f>
        <v>0</v>
      </c>
      <c r="AY57" s="253"/>
      <c r="AZ57" s="66">
        <f>AY57*$G57</f>
        <v>0</v>
      </c>
      <c r="BA57" s="67">
        <f>AY57*$H57</f>
        <v>0</v>
      </c>
      <c r="BB57" s="253"/>
      <c r="BC57" s="66">
        <f>BB57*$G57</f>
        <v>0</v>
      </c>
      <c r="BD57" s="67">
        <f>BB57*$H57</f>
        <v>0</v>
      </c>
      <c r="BE57" s="253"/>
      <c r="BF57" s="66">
        <f>BE57*$G57</f>
        <v>0</v>
      </c>
      <c r="BG57" s="67">
        <f>BE57*$H57</f>
        <v>0</v>
      </c>
    </row>
    <row r="58" spans="1:59" hidden="1" x14ac:dyDescent="0.2">
      <c r="A58" s="59">
        <f t="shared" si="291"/>
        <v>0</v>
      </c>
      <c r="B58" s="60">
        <f t="shared" si="292"/>
        <v>0</v>
      </c>
      <c r="C58" s="143"/>
      <c r="D58" s="144" t="s">
        <v>576</v>
      </c>
      <c r="E58" s="428" t="s">
        <v>586</v>
      </c>
      <c r="F58" s="141">
        <f t="shared" si="293"/>
        <v>0</v>
      </c>
      <c r="G58" s="63"/>
      <c r="H58" s="142"/>
      <c r="I58" s="253"/>
      <c r="J58" s="66">
        <f>I58*$G58</f>
        <v>0</v>
      </c>
      <c r="K58" s="67">
        <f>I58*$H58</f>
        <v>0</v>
      </c>
      <c r="L58" s="253"/>
      <c r="M58" s="66">
        <f>L58*$G58</f>
        <v>0</v>
      </c>
      <c r="N58" s="67">
        <f>L58*$H58</f>
        <v>0</v>
      </c>
      <c r="O58" s="253"/>
      <c r="P58" s="66">
        <f>O58*$G58</f>
        <v>0</v>
      </c>
      <c r="Q58" s="67">
        <f>O58*$H58</f>
        <v>0</v>
      </c>
      <c r="R58" s="253"/>
      <c r="S58" s="66">
        <f>R58*$G58</f>
        <v>0</v>
      </c>
      <c r="T58" s="67">
        <f>R58*$H58</f>
        <v>0</v>
      </c>
      <c r="U58" s="253"/>
      <c r="V58" s="66">
        <f>U58*$G58</f>
        <v>0</v>
      </c>
      <c r="W58" s="67">
        <f>U58*$H58</f>
        <v>0</v>
      </c>
      <c r="X58" s="253"/>
      <c r="Y58" s="66">
        <f>X58*$G58</f>
        <v>0</v>
      </c>
      <c r="Z58" s="67">
        <f>X58*$H58</f>
        <v>0</v>
      </c>
      <c r="AA58" s="253"/>
      <c r="AB58" s="66">
        <f>AA58*$G58</f>
        <v>0</v>
      </c>
      <c r="AC58" s="67">
        <f>AA58*$H58</f>
        <v>0</v>
      </c>
      <c r="AD58" s="253"/>
      <c r="AE58" s="66">
        <f>AD58*$G58</f>
        <v>0</v>
      </c>
      <c r="AF58" s="67">
        <f>AD58*$H58</f>
        <v>0</v>
      </c>
      <c r="AG58" s="253"/>
      <c r="AH58" s="66">
        <f>AG58*$G58</f>
        <v>0</v>
      </c>
      <c r="AI58" s="67">
        <f>AG58*$H58</f>
        <v>0</v>
      </c>
      <c r="AJ58" s="253"/>
      <c r="AK58" s="66">
        <f>AJ58*$G58</f>
        <v>0</v>
      </c>
      <c r="AL58" s="67">
        <f>AJ58*$H58</f>
        <v>0</v>
      </c>
      <c r="AM58" s="253"/>
      <c r="AN58" s="66">
        <f>AM58*$G58</f>
        <v>0</v>
      </c>
      <c r="AO58" s="67">
        <f>AM58*$H58</f>
        <v>0</v>
      </c>
      <c r="AP58" s="253"/>
      <c r="AQ58" s="66">
        <f>AP58*$G58</f>
        <v>0</v>
      </c>
      <c r="AR58" s="67">
        <f>AP58*$H58</f>
        <v>0</v>
      </c>
      <c r="AS58" s="253"/>
      <c r="AT58" s="66">
        <f>AS58*$G58</f>
        <v>0</v>
      </c>
      <c r="AU58" s="67">
        <f>AS58*$H58</f>
        <v>0</v>
      </c>
      <c r="AV58" s="253"/>
      <c r="AW58" s="66">
        <f>AV58*$G58</f>
        <v>0</v>
      </c>
      <c r="AX58" s="67">
        <f>AV58*$H58</f>
        <v>0</v>
      </c>
      <c r="AY58" s="253"/>
      <c r="AZ58" s="66">
        <f>AY58*$G58</f>
        <v>0</v>
      </c>
      <c r="BA58" s="67">
        <f>AY58*$H58</f>
        <v>0</v>
      </c>
      <c r="BB58" s="253"/>
      <c r="BC58" s="66">
        <f>BB58*$G58</f>
        <v>0</v>
      </c>
      <c r="BD58" s="67">
        <f>BB58*$H58</f>
        <v>0</v>
      </c>
      <c r="BE58" s="253"/>
      <c r="BF58" s="66">
        <f>BE58*$G58</f>
        <v>0</v>
      </c>
      <c r="BG58" s="67">
        <f>BE58*$H58</f>
        <v>0</v>
      </c>
    </row>
    <row r="59" spans="1:59" hidden="1" x14ac:dyDescent="0.2">
      <c r="A59" s="59">
        <f t="shared" si="291"/>
        <v>0</v>
      </c>
      <c r="B59" s="60">
        <f t="shared" si="292"/>
        <v>0</v>
      </c>
      <c r="C59" s="143"/>
      <c r="D59" s="144" t="s">
        <v>1097</v>
      </c>
      <c r="E59" s="299" t="s">
        <v>587</v>
      </c>
      <c r="F59" s="141">
        <f t="shared" si="293"/>
        <v>0</v>
      </c>
      <c r="G59" s="63"/>
      <c r="H59" s="142"/>
      <c r="I59" s="253"/>
      <c r="J59" s="66">
        <f>I59*$G59</f>
        <v>0</v>
      </c>
      <c r="K59" s="67">
        <f>I59*$H59</f>
        <v>0</v>
      </c>
      <c r="L59" s="253"/>
      <c r="M59" s="66">
        <f>L59*$G59</f>
        <v>0</v>
      </c>
      <c r="N59" s="67">
        <f>L59*$H59</f>
        <v>0</v>
      </c>
      <c r="O59" s="253"/>
      <c r="P59" s="66">
        <f>O59*$G59</f>
        <v>0</v>
      </c>
      <c r="Q59" s="67">
        <f>O59*$H59</f>
        <v>0</v>
      </c>
      <c r="R59" s="253"/>
      <c r="S59" s="66">
        <f>R59*$G59</f>
        <v>0</v>
      </c>
      <c r="T59" s="67">
        <f>R59*$H59</f>
        <v>0</v>
      </c>
      <c r="U59" s="253"/>
      <c r="V59" s="66">
        <f>U59*$G59</f>
        <v>0</v>
      </c>
      <c r="W59" s="67">
        <f>U59*$H59</f>
        <v>0</v>
      </c>
      <c r="X59" s="253"/>
      <c r="Y59" s="66">
        <f>X59*$G59</f>
        <v>0</v>
      </c>
      <c r="Z59" s="67">
        <f>X59*$H59</f>
        <v>0</v>
      </c>
      <c r="AA59" s="253"/>
      <c r="AB59" s="66">
        <f>AA59*$G59</f>
        <v>0</v>
      </c>
      <c r="AC59" s="67">
        <f>AA59*$H59</f>
        <v>0</v>
      </c>
      <c r="AD59" s="253"/>
      <c r="AE59" s="66">
        <f>AD59*$G59</f>
        <v>0</v>
      </c>
      <c r="AF59" s="67">
        <f>AD59*$H59</f>
        <v>0</v>
      </c>
      <c r="AG59" s="253"/>
      <c r="AH59" s="66">
        <f>AG59*$G59</f>
        <v>0</v>
      </c>
      <c r="AI59" s="67">
        <f>AG59*$H59</f>
        <v>0</v>
      </c>
      <c r="AJ59" s="253"/>
      <c r="AK59" s="66">
        <f>AJ59*$G59</f>
        <v>0</v>
      </c>
      <c r="AL59" s="67">
        <f>AJ59*$H59</f>
        <v>0</v>
      </c>
      <c r="AM59" s="253"/>
      <c r="AN59" s="66">
        <f>AM59*$G59</f>
        <v>0</v>
      </c>
      <c r="AO59" s="67">
        <f>AM59*$H59</f>
        <v>0</v>
      </c>
      <c r="AP59" s="253"/>
      <c r="AQ59" s="66">
        <f>AP59*$G59</f>
        <v>0</v>
      </c>
      <c r="AR59" s="67">
        <f>AP59*$H59</f>
        <v>0</v>
      </c>
      <c r="AS59" s="253"/>
      <c r="AT59" s="66">
        <f>AS59*$G59</f>
        <v>0</v>
      </c>
      <c r="AU59" s="67">
        <f>AS59*$H59</f>
        <v>0</v>
      </c>
      <c r="AV59" s="253"/>
      <c r="AW59" s="66">
        <f>AV59*$G59</f>
        <v>0</v>
      </c>
      <c r="AX59" s="67">
        <f>AV59*$H59</f>
        <v>0</v>
      </c>
      <c r="AY59" s="253"/>
      <c r="AZ59" s="66">
        <f>AY59*$G59</f>
        <v>0</v>
      </c>
      <c r="BA59" s="67">
        <f>AY59*$H59</f>
        <v>0</v>
      </c>
      <c r="BB59" s="253"/>
      <c r="BC59" s="66">
        <f>BB59*$G59</f>
        <v>0</v>
      </c>
      <c r="BD59" s="67">
        <f>BB59*$H59</f>
        <v>0</v>
      </c>
      <c r="BE59" s="253"/>
      <c r="BF59" s="66">
        <f>BE59*$G59</f>
        <v>0</v>
      </c>
      <c r="BG59" s="67">
        <f>BE59*$H59</f>
        <v>0</v>
      </c>
    </row>
    <row r="60" spans="1:59" ht="15" x14ac:dyDescent="0.25">
      <c r="A60" s="86"/>
      <c r="B60" s="69"/>
      <c r="C60" s="145"/>
      <c r="D60" s="138" t="s">
        <v>593</v>
      </c>
      <c r="E60" s="436" t="s">
        <v>594</v>
      </c>
      <c r="F60" s="286">
        <f t="shared" si="293"/>
        <v>25</v>
      </c>
      <c r="G60" s="56"/>
      <c r="H60" s="53"/>
      <c r="I60" s="285">
        <f>I61+I65</f>
        <v>1</v>
      </c>
      <c r="J60" s="57"/>
      <c r="K60" s="55"/>
      <c r="L60" s="285">
        <f>L61+L65</f>
        <v>4</v>
      </c>
      <c r="M60" s="57"/>
      <c r="N60" s="55"/>
      <c r="O60" s="285">
        <f>O61+O65</f>
        <v>3</v>
      </c>
      <c r="P60" s="57"/>
      <c r="Q60" s="55"/>
      <c r="R60" s="285">
        <f>R61+R65</f>
        <v>2</v>
      </c>
      <c r="S60" s="57"/>
      <c r="T60" s="55"/>
      <c r="U60" s="285">
        <f>U61+U65</f>
        <v>2</v>
      </c>
      <c r="V60" s="57"/>
      <c r="W60" s="55"/>
      <c r="X60" s="285">
        <f>X61+X65</f>
        <v>1</v>
      </c>
      <c r="Y60" s="57"/>
      <c r="Z60" s="55"/>
      <c r="AA60" s="285">
        <f>AA61+AA65</f>
        <v>2</v>
      </c>
      <c r="AB60" s="57"/>
      <c r="AC60" s="55"/>
      <c r="AD60" s="285">
        <f>AD61+AD65</f>
        <v>2</v>
      </c>
      <c r="AE60" s="57"/>
      <c r="AF60" s="55"/>
      <c r="AG60" s="285">
        <f>AG61+AG65</f>
        <v>1</v>
      </c>
      <c r="AH60" s="57"/>
      <c r="AI60" s="55"/>
      <c r="AJ60" s="285">
        <f>AJ61+AJ65</f>
        <v>1</v>
      </c>
      <c r="AK60" s="57"/>
      <c r="AL60" s="55"/>
      <c r="AM60" s="285">
        <f>AM61+AM65</f>
        <v>0</v>
      </c>
      <c r="AN60" s="57"/>
      <c r="AO60" s="55"/>
      <c r="AP60" s="285">
        <f>AP61+AP65</f>
        <v>1</v>
      </c>
      <c r="AQ60" s="57"/>
      <c r="AR60" s="55"/>
      <c r="AS60" s="285">
        <f>AS61+AS65</f>
        <v>1</v>
      </c>
      <c r="AT60" s="57"/>
      <c r="AU60" s="55"/>
      <c r="AV60" s="285">
        <f>AV61+AV65</f>
        <v>0</v>
      </c>
      <c r="AW60" s="57"/>
      <c r="AX60" s="391"/>
      <c r="AY60" s="285">
        <f>AY61+AY65</f>
        <v>1</v>
      </c>
      <c r="AZ60" s="57"/>
      <c r="BA60" s="391"/>
      <c r="BB60" s="285">
        <f>BB61+BB65</f>
        <v>2</v>
      </c>
      <c r="BC60" s="57"/>
      <c r="BD60" s="391"/>
      <c r="BE60" s="285">
        <f>BE61+BE65</f>
        <v>1</v>
      </c>
      <c r="BF60" s="57"/>
      <c r="BG60" s="391"/>
    </row>
    <row r="61" spans="1:59" ht="15" x14ac:dyDescent="0.25">
      <c r="A61" s="296"/>
      <c r="B61" s="297"/>
      <c r="C61" s="298"/>
      <c r="D61" s="144" t="s">
        <v>595</v>
      </c>
      <c r="E61" s="290" t="s">
        <v>1066</v>
      </c>
      <c r="F61" s="286">
        <f t="shared" si="293"/>
        <v>25</v>
      </c>
      <c r="G61" s="56"/>
      <c r="H61" s="53"/>
      <c r="I61" s="285">
        <f>SUM(I62:I63)</f>
        <v>1</v>
      </c>
      <c r="J61" s="251"/>
      <c r="K61" s="252"/>
      <c r="L61" s="285">
        <f>SUM(L62:L63)</f>
        <v>4</v>
      </c>
      <c r="M61" s="251"/>
      <c r="N61" s="252"/>
      <c r="O61" s="285">
        <f>SUM(O62:O63)</f>
        <v>3</v>
      </c>
      <c r="P61" s="251"/>
      <c r="Q61" s="252"/>
      <c r="R61" s="285">
        <f>SUM(R62:R63)</f>
        <v>2</v>
      </c>
      <c r="S61" s="251"/>
      <c r="T61" s="252"/>
      <c r="U61" s="285">
        <f>SUM(U62:U63)</f>
        <v>2</v>
      </c>
      <c r="V61" s="251"/>
      <c r="W61" s="252"/>
      <c r="X61" s="285">
        <f>SUM(X62:X63)</f>
        <v>1</v>
      </c>
      <c r="Y61" s="251"/>
      <c r="Z61" s="252"/>
      <c r="AA61" s="285">
        <f>SUM(AA62:AA63)</f>
        <v>2</v>
      </c>
      <c r="AB61" s="251"/>
      <c r="AC61" s="252"/>
      <c r="AD61" s="285">
        <f>SUM(AD62:AD63)</f>
        <v>2</v>
      </c>
      <c r="AE61" s="251"/>
      <c r="AF61" s="252"/>
      <c r="AG61" s="285">
        <f>SUM(AG62:AG63)</f>
        <v>1</v>
      </c>
      <c r="AH61" s="251"/>
      <c r="AI61" s="252"/>
      <c r="AJ61" s="285">
        <f>SUM(AJ62:AJ63)</f>
        <v>1</v>
      </c>
      <c r="AK61" s="251"/>
      <c r="AL61" s="252"/>
      <c r="AM61" s="285">
        <f>SUM(AM62:AM63)</f>
        <v>0</v>
      </c>
      <c r="AN61" s="251"/>
      <c r="AO61" s="252"/>
      <c r="AP61" s="285">
        <f>SUM(AP62:AP63)</f>
        <v>1</v>
      </c>
      <c r="AQ61" s="251"/>
      <c r="AR61" s="252"/>
      <c r="AS61" s="285">
        <f>SUM(AS62:AS63)</f>
        <v>1</v>
      </c>
      <c r="AT61" s="251"/>
      <c r="AU61" s="252"/>
      <c r="AV61" s="285">
        <f>SUM(AV62:AV63)</f>
        <v>0</v>
      </c>
      <c r="AW61" s="251"/>
      <c r="AX61" s="252"/>
      <c r="AY61" s="285">
        <f>SUM(AY62:AY63)</f>
        <v>1</v>
      </c>
      <c r="AZ61" s="251"/>
      <c r="BA61" s="252"/>
      <c r="BB61" s="285">
        <f>SUM(BB62:BB63)</f>
        <v>2</v>
      </c>
      <c r="BC61" s="251"/>
      <c r="BD61" s="252"/>
      <c r="BE61" s="285">
        <f>SUM(BE62:BE63)</f>
        <v>1</v>
      </c>
      <c r="BF61" s="251"/>
      <c r="BG61" s="252"/>
    </row>
    <row r="62" spans="1:59" x14ac:dyDescent="0.2">
      <c r="A62" s="59">
        <f>SUMIF($I$5:$AAF$5,"QTY*Equipment",$I62:$AAF62)</f>
        <v>0</v>
      </c>
      <c r="B62" s="60">
        <f>SUMIF($I$5:$AAF$5,"QTY*Install",$I62:$AAF62)</f>
        <v>0</v>
      </c>
      <c r="C62" s="143"/>
      <c r="D62" s="144" t="s">
        <v>596</v>
      </c>
      <c r="E62" s="291" t="s">
        <v>597</v>
      </c>
      <c r="F62" s="141">
        <f t="shared" si="293"/>
        <v>25</v>
      </c>
      <c r="G62" s="63"/>
      <c r="H62" s="142"/>
      <c r="I62" s="253">
        <v>1</v>
      </c>
      <c r="J62" s="66">
        <f t="shared" ref="J62:J79" si="362">I62*$G62</f>
        <v>0</v>
      </c>
      <c r="K62" s="67">
        <f t="shared" ref="K62:K79" si="363">I62*$H62</f>
        <v>0</v>
      </c>
      <c r="L62" s="253">
        <v>4</v>
      </c>
      <c r="M62" s="66">
        <f t="shared" ref="M62:M64" si="364">L62*$G62</f>
        <v>0</v>
      </c>
      <c r="N62" s="67">
        <f t="shared" ref="N62:N64" si="365">L62*$H62</f>
        <v>0</v>
      </c>
      <c r="O62" s="253">
        <v>3</v>
      </c>
      <c r="P62" s="66">
        <f t="shared" ref="P62:P64" si="366">O62*$G62</f>
        <v>0</v>
      </c>
      <c r="Q62" s="67">
        <f t="shared" ref="Q62:Q64" si="367">O62*$H62</f>
        <v>0</v>
      </c>
      <c r="R62" s="253">
        <v>2</v>
      </c>
      <c r="S62" s="66">
        <f t="shared" ref="S62:S64" si="368">R62*$G62</f>
        <v>0</v>
      </c>
      <c r="T62" s="67">
        <f t="shared" ref="T62:T64" si="369">R62*$H62</f>
        <v>0</v>
      </c>
      <c r="U62" s="253">
        <v>2</v>
      </c>
      <c r="V62" s="66">
        <f t="shared" ref="V62:V64" si="370">U62*$G62</f>
        <v>0</v>
      </c>
      <c r="W62" s="67">
        <f t="shared" ref="W62:W64" si="371">U62*$H62</f>
        <v>0</v>
      </c>
      <c r="X62" s="253">
        <v>1</v>
      </c>
      <c r="Y62" s="66">
        <f t="shared" ref="Y62:Y64" si="372">X62*$G62</f>
        <v>0</v>
      </c>
      <c r="Z62" s="67">
        <f t="shared" ref="Z62:Z64" si="373">X62*$H62</f>
        <v>0</v>
      </c>
      <c r="AA62" s="253">
        <v>2</v>
      </c>
      <c r="AB62" s="66">
        <f t="shared" ref="AB62:AB64" si="374">AA62*$G62</f>
        <v>0</v>
      </c>
      <c r="AC62" s="67">
        <f t="shared" ref="AC62:AC64" si="375">AA62*$H62</f>
        <v>0</v>
      </c>
      <c r="AD62" s="253">
        <v>2</v>
      </c>
      <c r="AE62" s="66">
        <f t="shared" ref="AE62:AE64" si="376">AD62*$G62</f>
        <v>0</v>
      </c>
      <c r="AF62" s="67">
        <f t="shared" ref="AF62:AF64" si="377">AD62*$H62</f>
        <v>0</v>
      </c>
      <c r="AG62" s="253">
        <v>1</v>
      </c>
      <c r="AH62" s="66">
        <f t="shared" ref="AH62:AH64" si="378">AG62*$G62</f>
        <v>0</v>
      </c>
      <c r="AI62" s="67">
        <f t="shared" ref="AI62:AI64" si="379">AG62*$H62</f>
        <v>0</v>
      </c>
      <c r="AJ62" s="253">
        <v>1</v>
      </c>
      <c r="AK62" s="66">
        <f t="shared" ref="AK62:AK64" si="380">AJ62*$G62</f>
        <v>0</v>
      </c>
      <c r="AL62" s="67">
        <f t="shared" ref="AL62:AL64" si="381">AJ62*$H62</f>
        <v>0</v>
      </c>
      <c r="AM62" s="253"/>
      <c r="AN62" s="66">
        <f t="shared" ref="AN62:AN64" si="382">AM62*$G62</f>
        <v>0</v>
      </c>
      <c r="AO62" s="67">
        <f t="shared" ref="AO62:AO64" si="383">AM62*$H62</f>
        <v>0</v>
      </c>
      <c r="AP62" s="253">
        <v>1</v>
      </c>
      <c r="AQ62" s="66">
        <f t="shared" ref="AQ62:AQ64" si="384">AP62*$G62</f>
        <v>0</v>
      </c>
      <c r="AR62" s="67">
        <f t="shared" ref="AR62:AR64" si="385">AP62*$H62</f>
        <v>0</v>
      </c>
      <c r="AS62" s="253">
        <v>1</v>
      </c>
      <c r="AT62" s="66">
        <f t="shared" ref="AT62:AT64" si="386">AS62*$G62</f>
        <v>0</v>
      </c>
      <c r="AU62" s="67">
        <f t="shared" ref="AU62:AU64" si="387">AS62*$H62</f>
        <v>0</v>
      </c>
      <c r="AV62" s="253"/>
      <c r="AW62" s="66">
        <f t="shared" ref="AW62:AW64" si="388">AV62*$G62</f>
        <v>0</v>
      </c>
      <c r="AX62" s="67">
        <f t="shared" ref="AX62:AX64" si="389">AV62*$H62</f>
        <v>0</v>
      </c>
      <c r="AY62" s="253">
        <v>1</v>
      </c>
      <c r="AZ62" s="66">
        <f t="shared" ref="AZ62:AZ64" si="390">AY62*$G62</f>
        <v>0</v>
      </c>
      <c r="BA62" s="67">
        <f t="shared" ref="BA62:BA64" si="391">AY62*$H62</f>
        <v>0</v>
      </c>
      <c r="BB62" s="253">
        <v>2</v>
      </c>
      <c r="BC62" s="66">
        <f t="shared" ref="BC62:BC64" si="392">BB62*$G62</f>
        <v>0</v>
      </c>
      <c r="BD62" s="67">
        <f t="shared" ref="BD62:BD64" si="393">BB62*$H62</f>
        <v>0</v>
      </c>
      <c r="BE62" s="253">
        <v>1</v>
      </c>
      <c r="BF62" s="66">
        <f t="shared" ref="BF62:BF64" si="394">BE62*$G62</f>
        <v>0</v>
      </c>
      <c r="BG62" s="67">
        <f t="shared" ref="BG62:BG64" si="395">BE62*$H62</f>
        <v>0</v>
      </c>
    </row>
    <row r="63" spans="1:59" hidden="1" x14ac:dyDescent="0.2">
      <c r="A63" s="59">
        <f>SUMIF($I$5:$AAF$5,"QTY*Equipment",$I63:$AAF63)</f>
        <v>0</v>
      </c>
      <c r="B63" s="60">
        <f>SUMIF($I$5:$AAF$5,"QTY*Install",$I63:$AAF63)</f>
        <v>0</v>
      </c>
      <c r="C63" s="143"/>
      <c r="D63" s="144" t="s">
        <v>598</v>
      </c>
      <c r="E63" s="344" t="s">
        <v>600</v>
      </c>
      <c r="F63" s="141">
        <f t="shared" si="293"/>
        <v>0</v>
      </c>
      <c r="G63" s="63"/>
      <c r="H63" s="142"/>
      <c r="I63" s="253"/>
      <c r="J63" s="66">
        <f t="shared" si="362"/>
        <v>0</v>
      </c>
      <c r="K63" s="67">
        <f t="shared" si="363"/>
        <v>0</v>
      </c>
      <c r="L63" s="253"/>
      <c r="M63" s="66">
        <f t="shared" ref="M63" si="396">L63*$G63</f>
        <v>0</v>
      </c>
      <c r="N63" s="67">
        <f t="shared" ref="N63" si="397">L63*$H63</f>
        <v>0</v>
      </c>
      <c r="O63" s="253"/>
      <c r="P63" s="66">
        <f t="shared" ref="P63" si="398">O63*$G63</f>
        <v>0</v>
      </c>
      <c r="Q63" s="67">
        <f t="shared" ref="Q63" si="399">O63*$H63</f>
        <v>0</v>
      </c>
      <c r="R63" s="253"/>
      <c r="S63" s="66">
        <f t="shared" ref="S63" si="400">R63*$G63</f>
        <v>0</v>
      </c>
      <c r="T63" s="67">
        <f t="shared" ref="T63" si="401">R63*$H63</f>
        <v>0</v>
      </c>
      <c r="U63" s="253"/>
      <c r="V63" s="66">
        <f t="shared" ref="V63" si="402">U63*$G63</f>
        <v>0</v>
      </c>
      <c r="W63" s="67">
        <f t="shared" ref="W63" si="403">U63*$H63</f>
        <v>0</v>
      </c>
      <c r="X63" s="253"/>
      <c r="Y63" s="66">
        <f t="shared" ref="Y63" si="404">X63*$G63</f>
        <v>0</v>
      </c>
      <c r="Z63" s="67">
        <f t="shared" ref="Z63" si="405">X63*$H63</f>
        <v>0</v>
      </c>
      <c r="AA63" s="253"/>
      <c r="AB63" s="66">
        <f t="shared" ref="AB63" si="406">AA63*$G63</f>
        <v>0</v>
      </c>
      <c r="AC63" s="67">
        <f t="shared" ref="AC63" si="407">AA63*$H63</f>
        <v>0</v>
      </c>
      <c r="AD63" s="253"/>
      <c r="AE63" s="66">
        <f t="shared" ref="AE63" si="408">AD63*$G63</f>
        <v>0</v>
      </c>
      <c r="AF63" s="67">
        <f t="shared" ref="AF63" si="409">AD63*$H63</f>
        <v>0</v>
      </c>
      <c r="AG63" s="253"/>
      <c r="AH63" s="66">
        <f t="shared" ref="AH63" si="410">AG63*$G63</f>
        <v>0</v>
      </c>
      <c r="AI63" s="67">
        <f t="shared" ref="AI63" si="411">AG63*$H63</f>
        <v>0</v>
      </c>
      <c r="AJ63" s="253"/>
      <c r="AK63" s="66">
        <f t="shared" ref="AK63" si="412">AJ63*$G63</f>
        <v>0</v>
      </c>
      <c r="AL63" s="67">
        <f t="shared" ref="AL63" si="413">AJ63*$H63</f>
        <v>0</v>
      </c>
      <c r="AM63" s="253"/>
      <c r="AN63" s="66">
        <f t="shared" ref="AN63" si="414">AM63*$G63</f>
        <v>0</v>
      </c>
      <c r="AO63" s="67">
        <f t="shared" ref="AO63" si="415">AM63*$H63</f>
        <v>0</v>
      </c>
      <c r="AP63" s="253"/>
      <c r="AQ63" s="66">
        <f t="shared" ref="AQ63" si="416">AP63*$G63</f>
        <v>0</v>
      </c>
      <c r="AR63" s="67">
        <f t="shared" ref="AR63" si="417">AP63*$H63</f>
        <v>0</v>
      </c>
      <c r="AS63" s="253"/>
      <c r="AT63" s="66">
        <f t="shared" ref="AT63" si="418">AS63*$G63</f>
        <v>0</v>
      </c>
      <c r="AU63" s="67">
        <f t="shared" ref="AU63" si="419">AS63*$H63</f>
        <v>0</v>
      </c>
      <c r="AV63" s="253"/>
      <c r="AW63" s="66">
        <f t="shared" si="388"/>
        <v>0</v>
      </c>
      <c r="AX63" s="67">
        <f t="shared" si="389"/>
        <v>0</v>
      </c>
      <c r="AY63" s="253"/>
      <c r="AZ63" s="66">
        <f t="shared" si="390"/>
        <v>0</v>
      </c>
      <c r="BA63" s="67">
        <f t="shared" si="391"/>
        <v>0</v>
      </c>
      <c r="BB63" s="253"/>
      <c r="BC63" s="66">
        <f t="shared" si="392"/>
        <v>0</v>
      </c>
      <c r="BD63" s="67">
        <f t="shared" si="393"/>
        <v>0</v>
      </c>
      <c r="BE63" s="253"/>
      <c r="BF63" s="66">
        <f t="shared" ref="BF63" si="420">BE63*$G63</f>
        <v>0</v>
      </c>
      <c r="BG63" s="67">
        <f t="shared" ref="BG63" si="421">BE63*$H63</f>
        <v>0</v>
      </c>
    </row>
    <row r="64" spans="1:59" hidden="1" x14ac:dyDescent="0.2">
      <c r="A64" s="59">
        <f>SUMIF($I$5:$AAF$5,"QTY*Equipment",$I64:$AAF64)</f>
        <v>0</v>
      </c>
      <c r="B64" s="60">
        <f>SUMIF($I$5:$AAF$5,"QTY*Install",$I64:$AAF64)</f>
        <v>0</v>
      </c>
      <c r="C64" s="143"/>
      <c r="D64" s="144" t="s">
        <v>599</v>
      </c>
      <c r="E64" s="344" t="s">
        <v>601</v>
      </c>
      <c r="F64" s="141">
        <f t="shared" si="293"/>
        <v>0</v>
      </c>
      <c r="G64" s="63"/>
      <c r="H64" s="142"/>
      <c r="I64" s="253"/>
      <c r="J64" s="66">
        <f t="shared" ref="J64" si="422">I64*$G64</f>
        <v>0</v>
      </c>
      <c r="K64" s="67">
        <f t="shared" ref="K64" si="423">I64*$H64</f>
        <v>0</v>
      </c>
      <c r="L64" s="253"/>
      <c r="M64" s="66">
        <f t="shared" si="364"/>
        <v>0</v>
      </c>
      <c r="N64" s="67">
        <f t="shared" si="365"/>
        <v>0</v>
      </c>
      <c r="O64" s="253"/>
      <c r="P64" s="66">
        <f t="shared" si="366"/>
        <v>0</v>
      </c>
      <c r="Q64" s="67">
        <f t="shared" si="367"/>
        <v>0</v>
      </c>
      <c r="R64" s="253"/>
      <c r="S64" s="66">
        <f t="shared" si="368"/>
        <v>0</v>
      </c>
      <c r="T64" s="67">
        <f t="shared" si="369"/>
        <v>0</v>
      </c>
      <c r="U64" s="253"/>
      <c r="V64" s="66">
        <f t="shared" si="370"/>
        <v>0</v>
      </c>
      <c r="W64" s="67">
        <f t="shared" si="371"/>
        <v>0</v>
      </c>
      <c r="X64" s="253"/>
      <c r="Y64" s="66">
        <f t="shared" si="372"/>
        <v>0</v>
      </c>
      <c r="Z64" s="67">
        <f t="shared" si="373"/>
        <v>0</v>
      </c>
      <c r="AA64" s="253"/>
      <c r="AB64" s="66">
        <f t="shared" si="374"/>
        <v>0</v>
      </c>
      <c r="AC64" s="67">
        <f t="shared" si="375"/>
        <v>0</v>
      </c>
      <c r="AD64" s="253"/>
      <c r="AE64" s="66">
        <f t="shared" si="376"/>
        <v>0</v>
      </c>
      <c r="AF64" s="67">
        <f t="shared" si="377"/>
        <v>0</v>
      </c>
      <c r="AG64" s="253"/>
      <c r="AH64" s="66">
        <f t="shared" si="378"/>
        <v>0</v>
      </c>
      <c r="AI64" s="67">
        <f t="shared" si="379"/>
        <v>0</v>
      </c>
      <c r="AJ64" s="253"/>
      <c r="AK64" s="66">
        <f t="shared" si="380"/>
        <v>0</v>
      </c>
      <c r="AL64" s="67">
        <f t="shared" si="381"/>
        <v>0</v>
      </c>
      <c r="AM64" s="253"/>
      <c r="AN64" s="66">
        <f t="shared" si="382"/>
        <v>0</v>
      </c>
      <c r="AO64" s="67">
        <f t="shared" si="383"/>
        <v>0</v>
      </c>
      <c r="AP64" s="253"/>
      <c r="AQ64" s="66">
        <f t="shared" si="384"/>
        <v>0</v>
      </c>
      <c r="AR64" s="67">
        <f t="shared" si="385"/>
        <v>0</v>
      </c>
      <c r="AS64" s="253"/>
      <c r="AT64" s="66">
        <f t="shared" si="386"/>
        <v>0</v>
      </c>
      <c r="AU64" s="67">
        <f t="shared" si="387"/>
        <v>0</v>
      </c>
      <c r="AV64" s="253"/>
      <c r="AW64" s="66">
        <f t="shared" si="388"/>
        <v>0</v>
      </c>
      <c r="AX64" s="67">
        <f t="shared" si="389"/>
        <v>0</v>
      </c>
      <c r="AY64" s="253"/>
      <c r="AZ64" s="66">
        <f t="shared" si="390"/>
        <v>0</v>
      </c>
      <c r="BA64" s="67">
        <f t="shared" si="391"/>
        <v>0</v>
      </c>
      <c r="BB64" s="253"/>
      <c r="BC64" s="66">
        <f t="shared" si="392"/>
        <v>0</v>
      </c>
      <c r="BD64" s="67">
        <f t="shared" si="393"/>
        <v>0</v>
      </c>
      <c r="BE64" s="253"/>
      <c r="BF64" s="66">
        <f t="shared" si="394"/>
        <v>0</v>
      </c>
      <c r="BG64" s="67">
        <f t="shared" si="395"/>
        <v>0</v>
      </c>
    </row>
    <row r="65" spans="1:59" ht="15" x14ac:dyDescent="0.25">
      <c r="A65" s="296"/>
      <c r="B65" s="297"/>
      <c r="C65" s="298"/>
      <c r="D65" s="144" t="s">
        <v>602</v>
      </c>
      <c r="E65" s="290" t="s">
        <v>1078</v>
      </c>
      <c r="F65" s="286">
        <f t="shared" si="293"/>
        <v>0</v>
      </c>
      <c r="G65" s="56"/>
      <c r="H65" s="53"/>
      <c r="I65" s="285">
        <f>SUM(I66:I67)</f>
        <v>0</v>
      </c>
      <c r="J65" s="251"/>
      <c r="K65" s="252"/>
      <c r="L65" s="285">
        <f>SUM(L66:L67)</f>
        <v>0</v>
      </c>
      <c r="M65" s="251"/>
      <c r="N65" s="252"/>
      <c r="O65" s="285">
        <f>SUM(O66:O67)</f>
        <v>0</v>
      </c>
      <c r="P65" s="251"/>
      <c r="Q65" s="252"/>
      <c r="R65" s="285">
        <f>SUM(R66:R67)</f>
        <v>0</v>
      </c>
      <c r="S65" s="251"/>
      <c r="T65" s="252"/>
      <c r="U65" s="285">
        <f>SUM(U66:U67)</f>
        <v>0</v>
      </c>
      <c r="V65" s="251"/>
      <c r="W65" s="252"/>
      <c r="X65" s="285">
        <f>SUM(X66:X67)</f>
        <v>0</v>
      </c>
      <c r="Y65" s="251"/>
      <c r="Z65" s="252"/>
      <c r="AA65" s="285">
        <f>SUM(AA66:AA67)</f>
        <v>0</v>
      </c>
      <c r="AB65" s="251"/>
      <c r="AC65" s="252"/>
      <c r="AD65" s="285">
        <f>SUM(AD66:AD67)</f>
        <v>0</v>
      </c>
      <c r="AE65" s="251"/>
      <c r="AF65" s="252"/>
      <c r="AG65" s="285">
        <f>SUM(AG66:AG67)</f>
        <v>0</v>
      </c>
      <c r="AH65" s="251"/>
      <c r="AI65" s="252"/>
      <c r="AJ65" s="285">
        <f>SUM(AJ66:AJ67)</f>
        <v>0</v>
      </c>
      <c r="AK65" s="251"/>
      <c r="AL65" s="252"/>
      <c r="AM65" s="285">
        <f>SUM(AM66:AM67)</f>
        <v>0</v>
      </c>
      <c r="AN65" s="251"/>
      <c r="AO65" s="252"/>
      <c r="AP65" s="285">
        <f>SUM(AP66:AP67)</f>
        <v>0</v>
      </c>
      <c r="AQ65" s="251"/>
      <c r="AR65" s="252"/>
      <c r="AS65" s="285">
        <f>SUM(AS66:AS67)</f>
        <v>0</v>
      </c>
      <c r="AT65" s="251"/>
      <c r="AU65" s="252"/>
      <c r="AV65" s="285">
        <f>SUM(AV66:AV67)</f>
        <v>0</v>
      </c>
      <c r="AW65" s="251"/>
      <c r="AX65" s="252"/>
      <c r="AY65" s="285">
        <f>SUM(AY66:AY67)</f>
        <v>0</v>
      </c>
      <c r="AZ65" s="251"/>
      <c r="BA65" s="252"/>
      <c r="BB65" s="285">
        <f>SUM(BB66:BB67)</f>
        <v>0</v>
      </c>
      <c r="BC65" s="251"/>
      <c r="BD65" s="252"/>
      <c r="BE65" s="285">
        <f>SUM(BE66:BE67)</f>
        <v>0</v>
      </c>
      <c r="BF65" s="251"/>
      <c r="BG65" s="252"/>
    </row>
    <row r="66" spans="1:59" hidden="1" x14ac:dyDescent="0.2">
      <c r="A66" s="59">
        <f>SUMIF($I$5:$AAF$5,"QTY*Equipment",$I66:$AAF66)</f>
        <v>0</v>
      </c>
      <c r="B66" s="60">
        <f>SUMIF($I$5:$AAF$5,"QTY*Install",$I66:$AAF66)</f>
        <v>0</v>
      </c>
      <c r="C66" s="143"/>
      <c r="D66" s="144" t="s">
        <v>603</v>
      </c>
      <c r="E66" s="291" t="s">
        <v>423</v>
      </c>
      <c r="F66" s="141">
        <f t="shared" si="293"/>
        <v>0</v>
      </c>
      <c r="G66" s="63"/>
      <c r="H66" s="142"/>
      <c r="I66" s="253"/>
      <c r="J66" s="66">
        <f t="shared" si="362"/>
        <v>0</v>
      </c>
      <c r="K66" s="67">
        <f t="shared" si="363"/>
        <v>0</v>
      </c>
      <c r="L66" s="253"/>
      <c r="M66" s="66">
        <f t="shared" ref="M66:M68" si="424">L66*$G66</f>
        <v>0</v>
      </c>
      <c r="N66" s="67">
        <f t="shared" ref="N66:N68" si="425">L66*$H66</f>
        <v>0</v>
      </c>
      <c r="O66" s="253"/>
      <c r="P66" s="66">
        <f t="shared" ref="P66:P68" si="426">O66*$G66</f>
        <v>0</v>
      </c>
      <c r="Q66" s="67">
        <f t="shared" ref="Q66:Q68" si="427">O66*$H66</f>
        <v>0</v>
      </c>
      <c r="R66" s="253"/>
      <c r="S66" s="66">
        <f t="shared" ref="S66:S68" si="428">R66*$G66</f>
        <v>0</v>
      </c>
      <c r="T66" s="67">
        <f t="shared" ref="T66:T68" si="429">R66*$H66</f>
        <v>0</v>
      </c>
      <c r="U66" s="253"/>
      <c r="V66" s="66">
        <f t="shared" ref="V66:V68" si="430">U66*$G66</f>
        <v>0</v>
      </c>
      <c r="W66" s="67">
        <f t="shared" ref="W66:W68" si="431">U66*$H66</f>
        <v>0</v>
      </c>
      <c r="X66" s="253"/>
      <c r="Y66" s="66">
        <f t="shared" ref="Y66:Y68" si="432">X66*$G66</f>
        <v>0</v>
      </c>
      <c r="Z66" s="67">
        <f t="shared" ref="Z66:Z68" si="433">X66*$H66</f>
        <v>0</v>
      </c>
      <c r="AA66" s="253"/>
      <c r="AB66" s="66">
        <f t="shared" ref="AB66:AB68" si="434">AA66*$G66</f>
        <v>0</v>
      </c>
      <c r="AC66" s="67">
        <f t="shared" ref="AC66:AC68" si="435">AA66*$H66</f>
        <v>0</v>
      </c>
      <c r="AD66" s="253"/>
      <c r="AE66" s="66">
        <f t="shared" ref="AE66:AE68" si="436">AD66*$G66</f>
        <v>0</v>
      </c>
      <c r="AF66" s="67">
        <f t="shared" ref="AF66:AF68" si="437">AD66*$H66</f>
        <v>0</v>
      </c>
      <c r="AG66" s="253"/>
      <c r="AH66" s="66">
        <f t="shared" ref="AH66:AH68" si="438">AG66*$G66</f>
        <v>0</v>
      </c>
      <c r="AI66" s="67">
        <f t="shared" ref="AI66:AI68" si="439">AG66*$H66</f>
        <v>0</v>
      </c>
      <c r="AJ66" s="253"/>
      <c r="AK66" s="66">
        <f t="shared" ref="AK66:AK68" si="440">AJ66*$G66</f>
        <v>0</v>
      </c>
      <c r="AL66" s="67">
        <f t="shared" ref="AL66:AL68" si="441">AJ66*$H66</f>
        <v>0</v>
      </c>
      <c r="AM66" s="253"/>
      <c r="AN66" s="66">
        <f t="shared" ref="AN66:AN68" si="442">AM66*$G66</f>
        <v>0</v>
      </c>
      <c r="AO66" s="67">
        <f t="shared" ref="AO66:AO68" si="443">AM66*$H66</f>
        <v>0</v>
      </c>
      <c r="AP66" s="253"/>
      <c r="AQ66" s="66">
        <f t="shared" ref="AQ66:AQ68" si="444">AP66*$G66</f>
        <v>0</v>
      </c>
      <c r="AR66" s="67">
        <f t="shared" ref="AR66:AR68" si="445">AP66*$H66</f>
        <v>0</v>
      </c>
      <c r="AS66" s="253"/>
      <c r="AT66" s="66">
        <f t="shared" ref="AT66:AT68" si="446">AS66*$G66</f>
        <v>0</v>
      </c>
      <c r="AU66" s="67">
        <f t="shared" ref="AU66:AU68" si="447">AS66*$H66</f>
        <v>0</v>
      </c>
      <c r="AV66" s="253"/>
      <c r="AW66" s="66">
        <f t="shared" ref="AW66:AW68" si="448">AV66*$G66</f>
        <v>0</v>
      </c>
      <c r="AX66" s="67">
        <f t="shared" ref="AX66:AX68" si="449">AV66*$H66</f>
        <v>0</v>
      </c>
      <c r="AY66" s="253"/>
      <c r="AZ66" s="66">
        <f t="shared" ref="AZ66:AZ68" si="450">AY66*$G66</f>
        <v>0</v>
      </c>
      <c r="BA66" s="67">
        <f t="shared" ref="BA66:BA68" si="451">AY66*$H66</f>
        <v>0</v>
      </c>
      <c r="BB66" s="253"/>
      <c r="BC66" s="66">
        <f t="shared" ref="BC66:BC68" si="452">BB66*$G66</f>
        <v>0</v>
      </c>
      <c r="BD66" s="67">
        <f t="shared" ref="BD66:BD68" si="453">BB66*$H66</f>
        <v>0</v>
      </c>
      <c r="BE66" s="253"/>
      <c r="BF66" s="66">
        <f t="shared" ref="BF66:BF68" si="454">BE66*$G66</f>
        <v>0</v>
      </c>
      <c r="BG66" s="67">
        <f t="shared" ref="BG66:BG68" si="455">BE66*$H66</f>
        <v>0</v>
      </c>
    </row>
    <row r="67" spans="1:59" hidden="1" x14ac:dyDescent="0.2">
      <c r="A67" s="59">
        <f>SUMIF($I$5:$AAF$5,"QTY*Equipment",$I67:$AAF67)</f>
        <v>0</v>
      </c>
      <c r="B67" s="60">
        <f>SUMIF($I$5:$AAF$5,"QTY*Install",$I67:$AAF67)</f>
        <v>0</v>
      </c>
      <c r="C67" s="143"/>
      <c r="D67" s="144" t="s">
        <v>604</v>
      </c>
      <c r="E67" s="344" t="s">
        <v>600</v>
      </c>
      <c r="F67" s="141">
        <f t="shared" si="293"/>
        <v>0</v>
      </c>
      <c r="G67" s="63"/>
      <c r="H67" s="142"/>
      <c r="I67" s="253"/>
      <c r="J67" s="66">
        <f t="shared" si="362"/>
        <v>0</v>
      </c>
      <c r="K67" s="67">
        <f t="shared" si="363"/>
        <v>0</v>
      </c>
      <c r="L67" s="253"/>
      <c r="M67" s="66">
        <f t="shared" ref="M67" si="456">L67*$G67</f>
        <v>0</v>
      </c>
      <c r="N67" s="67">
        <f t="shared" ref="N67" si="457">L67*$H67</f>
        <v>0</v>
      </c>
      <c r="O67" s="253"/>
      <c r="P67" s="66">
        <f t="shared" ref="P67" si="458">O67*$G67</f>
        <v>0</v>
      </c>
      <c r="Q67" s="67">
        <f t="shared" ref="Q67" si="459">O67*$H67</f>
        <v>0</v>
      </c>
      <c r="R67" s="253"/>
      <c r="S67" s="66">
        <f t="shared" ref="S67" si="460">R67*$G67</f>
        <v>0</v>
      </c>
      <c r="T67" s="67">
        <f t="shared" ref="T67" si="461">R67*$H67</f>
        <v>0</v>
      </c>
      <c r="U67" s="253"/>
      <c r="V67" s="66">
        <f t="shared" ref="V67" si="462">U67*$G67</f>
        <v>0</v>
      </c>
      <c r="W67" s="67">
        <f t="shared" ref="W67" si="463">U67*$H67</f>
        <v>0</v>
      </c>
      <c r="X67" s="253"/>
      <c r="Y67" s="66">
        <f t="shared" ref="Y67" si="464">X67*$G67</f>
        <v>0</v>
      </c>
      <c r="Z67" s="67">
        <f t="shared" ref="Z67" si="465">X67*$H67</f>
        <v>0</v>
      </c>
      <c r="AA67" s="253"/>
      <c r="AB67" s="66">
        <f t="shared" ref="AB67" si="466">AA67*$G67</f>
        <v>0</v>
      </c>
      <c r="AC67" s="67">
        <f t="shared" ref="AC67" si="467">AA67*$H67</f>
        <v>0</v>
      </c>
      <c r="AD67" s="253"/>
      <c r="AE67" s="66">
        <f t="shared" ref="AE67" si="468">AD67*$G67</f>
        <v>0</v>
      </c>
      <c r="AF67" s="67">
        <f t="shared" ref="AF67" si="469">AD67*$H67</f>
        <v>0</v>
      </c>
      <c r="AG67" s="253"/>
      <c r="AH67" s="66">
        <f t="shared" ref="AH67" si="470">AG67*$G67</f>
        <v>0</v>
      </c>
      <c r="AI67" s="67">
        <f t="shared" ref="AI67" si="471">AG67*$H67</f>
        <v>0</v>
      </c>
      <c r="AJ67" s="253"/>
      <c r="AK67" s="66">
        <f t="shared" ref="AK67" si="472">AJ67*$G67</f>
        <v>0</v>
      </c>
      <c r="AL67" s="67">
        <f t="shared" ref="AL67" si="473">AJ67*$H67</f>
        <v>0</v>
      </c>
      <c r="AM67" s="253"/>
      <c r="AN67" s="66">
        <f t="shared" ref="AN67" si="474">AM67*$G67</f>
        <v>0</v>
      </c>
      <c r="AO67" s="67">
        <f t="shared" ref="AO67" si="475">AM67*$H67</f>
        <v>0</v>
      </c>
      <c r="AP67" s="253"/>
      <c r="AQ67" s="66">
        <f t="shared" ref="AQ67" si="476">AP67*$G67</f>
        <v>0</v>
      </c>
      <c r="AR67" s="67">
        <f t="shared" ref="AR67" si="477">AP67*$H67</f>
        <v>0</v>
      </c>
      <c r="AS67" s="253"/>
      <c r="AT67" s="66">
        <f t="shared" ref="AT67" si="478">AS67*$G67</f>
        <v>0</v>
      </c>
      <c r="AU67" s="67">
        <f t="shared" ref="AU67" si="479">AS67*$H67</f>
        <v>0</v>
      </c>
      <c r="AV67" s="253"/>
      <c r="AW67" s="66">
        <f t="shared" si="448"/>
        <v>0</v>
      </c>
      <c r="AX67" s="67">
        <f t="shared" si="449"/>
        <v>0</v>
      </c>
      <c r="AY67" s="253"/>
      <c r="AZ67" s="66">
        <f t="shared" si="450"/>
        <v>0</v>
      </c>
      <c r="BA67" s="67">
        <f t="shared" si="451"/>
        <v>0</v>
      </c>
      <c r="BB67" s="253"/>
      <c r="BC67" s="66">
        <f t="shared" si="452"/>
        <v>0</v>
      </c>
      <c r="BD67" s="67">
        <f t="shared" si="453"/>
        <v>0</v>
      </c>
      <c r="BE67" s="253"/>
      <c r="BF67" s="66">
        <f t="shared" ref="BF67" si="480">BE67*$G67</f>
        <v>0</v>
      </c>
      <c r="BG67" s="67">
        <f t="shared" ref="BG67" si="481">BE67*$H67</f>
        <v>0</v>
      </c>
    </row>
    <row r="68" spans="1:59" hidden="1" x14ac:dyDescent="0.2">
      <c r="A68" s="59">
        <f>SUMIF($I$5:$AAF$5,"QTY*Equipment",$I68:$AAF68)</f>
        <v>0</v>
      </c>
      <c r="B68" s="60">
        <f>SUMIF($I$5:$AAF$5,"QTY*Install",$I68:$AAF68)</f>
        <v>0</v>
      </c>
      <c r="C68" s="143"/>
      <c r="D68" s="144" t="s">
        <v>605</v>
      </c>
      <c r="E68" s="344" t="s">
        <v>601</v>
      </c>
      <c r="F68" s="141">
        <f t="shared" si="293"/>
        <v>0</v>
      </c>
      <c r="G68" s="63"/>
      <c r="H68" s="142"/>
      <c r="I68" s="253"/>
      <c r="J68" s="66">
        <f t="shared" ref="J68" si="482">I68*$G68</f>
        <v>0</v>
      </c>
      <c r="K68" s="67">
        <f t="shared" ref="K68" si="483">I68*$H68</f>
        <v>0</v>
      </c>
      <c r="L68" s="253"/>
      <c r="M68" s="66">
        <f t="shared" si="424"/>
        <v>0</v>
      </c>
      <c r="N68" s="67">
        <f t="shared" si="425"/>
        <v>0</v>
      </c>
      <c r="O68" s="253"/>
      <c r="P68" s="66">
        <f t="shared" si="426"/>
        <v>0</v>
      </c>
      <c r="Q68" s="67">
        <f t="shared" si="427"/>
        <v>0</v>
      </c>
      <c r="R68" s="253"/>
      <c r="S68" s="66">
        <f t="shared" si="428"/>
        <v>0</v>
      </c>
      <c r="T68" s="67">
        <f t="shared" si="429"/>
        <v>0</v>
      </c>
      <c r="U68" s="253"/>
      <c r="V68" s="66">
        <f t="shared" si="430"/>
        <v>0</v>
      </c>
      <c r="W68" s="67">
        <f t="shared" si="431"/>
        <v>0</v>
      </c>
      <c r="X68" s="253"/>
      <c r="Y68" s="66">
        <f t="shared" si="432"/>
        <v>0</v>
      </c>
      <c r="Z68" s="67">
        <f t="shared" si="433"/>
        <v>0</v>
      </c>
      <c r="AA68" s="253"/>
      <c r="AB68" s="66">
        <f t="shared" si="434"/>
        <v>0</v>
      </c>
      <c r="AC68" s="67">
        <f t="shared" si="435"/>
        <v>0</v>
      </c>
      <c r="AD68" s="253"/>
      <c r="AE68" s="66">
        <f t="shared" si="436"/>
        <v>0</v>
      </c>
      <c r="AF68" s="67">
        <f t="shared" si="437"/>
        <v>0</v>
      </c>
      <c r="AG68" s="253"/>
      <c r="AH68" s="66">
        <f t="shared" si="438"/>
        <v>0</v>
      </c>
      <c r="AI68" s="67">
        <f t="shared" si="439"/>
        <v>0</v>
      </c>
      <c r="AJ68" s="253"/>
      <c r="AK68" s="66">
        <f t="shared" si="440"/>
        <v>0</v>
      </c>
      <c r="AL68" s="67">
        <f t="shared" si="441"/>
        <v>0</v>
      </c>
      <c r="AM68" s="253"/>
      <c r="AN68" s="66">
        <f t="shared" si="442"/>
        <v>0</v>
      </c>
      <c r="AO68" s="67">
        <f t="shared" si="443"/>
        <v>0</v>
      </c>
      <c r="AP68" s="253"/>
      <c r="AQ68" s="66">
        <f t="shared" si="444"/>
        <v>0</v>
      </c>
      <c r="AR68" s="67">
        <f t="shared" si="445"/>
        <v>0</v>
      </c>
      <c r="AS68" s="253"/>
      <c r="AT68" s="66">
        <f t="shared" si="446"/>
        <v>0</v>
      </c>
      <c r="AU68" s="67">
        <f t="shared" si="447"/>
        <v>0</v>
      </c>
      <c r="AV68" s="253"/>
      <c r="AW68" s="66">
        <f t="shared" si="448"/>
        <v>0</v>
      </c>
      <c r="AX68" s="67">
        <f t="shared" si="449"/>
        <v>0</v>
      </c>
      <c r="AY68" s="253"/>
      <c r="AZ68" s="66">
        <f t="shared" si="450"/>
        <v>0</v>
      </c>
      <c r="BA68" s="67">
        <f t="shared" si="451"/>
        <v>0</v>
      </c>
      <c r="BB68" s="253"/>
      <c r="BC68" s="66">
        <f t="shared" si="452"/>
        <v>0</v>
      </c>
      <c r="BD68" s="67">
        <f t="shared" si="453"/>
        <v>0</v>
      </c>
      <c r="BE68" s="253"/>
      <c r="BF68" s="66">
        <f t="shared" si="454"/>
        <v>0</v>
      </c>
      <c r="BG68" s="67">
        <f t="shared" si="455"/>
        <v>0</v>
      </c>
    </row>
    <row r="69" spans="1:59" ht="15" x14ac:dyDescent="0.25">
      <c r="A69" s="296"/>
      <c r="B69" s="297"/>
      <c r="C69" s="298"/>
      <c r="D69" s="144" t="s">
        <v>606</v>
      </c>
      <c r="E69" s="290" t="s">
        <v>545</v>
      </c>
      <c r="F69" s="55"/>
      <c r="G69" s="56"/>
      <c r="H69" s="53"/>
      <c r="I69" s="56"/>
      <c r="J69" s="251"/>
      <c r="K69" s="252"/>
      <c r="L69" s="56"/>
      <c r="M69" s="251"/>
      <c r="N69" s="252"/>
      <c r="O69" s="56"/>
      <c r="P69" s="251"/>
      <c r="Q69" s="252"/>
      <c r="R69" s="56"/>
      <c r="S69" s="251"/>
      <c r="T69" s="252"/>
      <c r="U69" s="56"/>
      <c r="V69" s="251"/>
      <c r="W69" s="252"/>
      <c r="X69" s="56"/>
      <c r="Y69" s="251"/>
      <c r="Z69" s="252"/>
      <c r="AA69" s="56"/>
      <c r="AB69" s="251"/>
      <c r="AC69" s="252"/>
      <c r="AD69" s="56"/>
      <c r="AE69" s="251"/>
      <c r="AF69" s="252"/>
      <c r="AG69" s="56"/>
      <c r="AH69" s="251"/>
      <c r="AI69" s="252"/>
      <c r="AJ69" s="56"/>
      <c r="AK69" s="251"/>
      <c r="AL69" s="252"/>
      <c r="AM69" s="56"/>
      <c r="AN69" s="251"/>
      <c r="AO69" s="252"/>
      <c r="AP69" s="56"/>
      <c r="AQ69" s="251"/>
      <c r="AR69" s="252"/>
      <c r="AS69" s="56"/>
      <c r="AT69" s="251"/>
      <c r="AU69" s="252"/>
      <c r="AV69" s="56"/>
      <c r="AW69" s="251"/>
      <c r="AX69" s="252"/>
      <c r="AY69" s="56"/>
      <c r="AZ69" s="251"/>
      <c r="BA69" s="252"/>
      <c r="BB69" s="56"/>
      <c r="BC69" s="251"/>
      <c r="BD69" s="252"/>
      <c r="BE69" s="56"/>
      <c r="BF69" s="251"/>
      <c r="BG69" s="252"/>
    </row>
    <row r="70" spans="1:59" x14ac:dyDescent="0.2">
      <c r="A70" s="59">
        <f>SUMIF($I$5:$AAF$5,"QTY*Equipment",$I70:$AAF70)</f>
        <v>0</v>
      </c>
      <c r="B70" s="60">
        <f>SUMIF($I$5:$AAF$5,"QTY*Install",$I70:$AAF70)</f>
        <v>0</v>
      </c>
      <c r="C70" s="143"/>
      <c r="D70" s="144" t="s">
        <v>607</v>
      </c>
      <c r="E70" s="299" t="s">
        <v>426</v>
      </c>
      <c r="F70" s="141">
        <f>SUMIF($I$5:$ZM$5,"QTY",$I70:$ZM70)</f>
        <v>7</v>
      </c>
      <c r="G70" s="63"/>
      <c r="H70" s="142"/>
      <c r="I70" s="253">
        <v>1</v>
      </c>
      <c r="J70" s="66">
        <f t="shared" ref="J70" si="484">I70*$G70</f>
        <v>0</v>
      </c>
      <c r="K70" s="67">
        <f t="shared" ref="K70" si="485">I70*$H70</f>
        <v>0</v>
      </c>
      <c r="L70" s="253"/>
      <c r="M70" s="66">
        <f t="shared" ref="M70:M74" si="486">L70*$G70</f>
        <v>0</v>
      </c>
      <c r="N70" s="67">
        <f t="shared" ref="N70:N74" si="487">L70*$H70</f>
        <v>0</v>
      </c>
      <c r="O70" s="253"/>
      <c r="P70" s="66">
        <f t="shared" ref="P70:P74" si="488">O70*$G70</f>
        <v>0</v>
      </c>
      <c r="Q70" s="67">
        <f t="shared" ref="Q70:Q74" si="489">O70*$H70</f>
        <v>0</v>
      </c>
      <c r="R70" s="253">
        <v>2</v>
      </c>
      <c r="S70" s="66">
        <f t="shared" ref="S70:S74" si="490">R70*$G70</f>
        <v>0</v>
      </c>
      <c r="T70" s="67">
        <f t="shared" ref="T70:T74" si="491">R70*$H70</f>
        <v>0</v>
      </c>
      <c r="U70" s="253"/>
      <c r="V70" s="66">
        <f t="shared" ref="V70:V74" si="492">U70*$G70</f>
        <v>0</v>
      </c>
      <c r="W70" s="67">
        <f t="shared" ref="W70:W74" si="493">U70*$H70</f>
        <v>0</v>
      </c>
      <c r="X70" s="253"/>
      <c r="Y70" s="66">
        <f t="shared" ref="Y70:Y74" si="494">X70*$G70</f>
        <v>0</v>
      </c>
      <c r="Z70" s="67">
        <f t="shared" ref="Z70:Z74" si="495">X70*$H70</f>
        <v>0</v>
      </c>
      <c r="AA70" s="253">
        <v>2</v>
      </c>
      <c r="AB70" s="66">
        <f t="shared" ref="AB70:AB74" si="496">AA70*$G70</f>
        <v>0</v>
      </c>
      <c r="AC70" s="67">
        <f t="shared" ref="AC70:AC74" si="497">AA70*$H70</f>
        <v>0</v>
      </c>
      <c r="AD70" s="253"/>
      <c r="AE70" s="66">
        <f t="shared" ref="AE70:AE74" si="498">AD70*$G70</f>
        <v>0</v>
      </c>
      <c r="AF70" s="67">
        <f t="shared" ref="AF70:AF74" si="499">AD70*$H70</f>
        <v>0</v>
      </c>
      <c r="AG70" s="253"/>
      <c r="AH70" s="66">
        <f t="shared" ref="AH70:AH74" si="500">AG70*$G70</f>
        <v>0</v>
      </c>
      <c r="AI70" s="67">
        <f t="shared" ref="AI70:AI74" si="501">AG70*$H70</f>
        <v>0</v>
      </c>
      <c r="AJ70" s="253"/>
      <c r="AK70" s="66">
        <f t="shared" ref="AK70:AK74" si="502">AJ70*$G70</f>
        <v>0</v>
      </c>
      <c r="AL70" s="67">
        <f t="shared" ref="AL70:AL74" si="503">AJ70*$H70</f>
        <v>0</v>
      </c>
      <c r="AM70" s="253"/>
      <c r="AN70" s="66">
        <f t="shared" ref="AN70:AN74" si="504">AM70*$G70</f>
        <v>0</v>
      </c>
      <c r="AO70" s="67">
        <f t="shared" ref="AO70:AO74" si="505">AM70*$H70</f>
        <v>0</v>
      </c>
      <c r="AP70" s="253"/>
      <c r="AQ70" s="66">
        <f t="shared" ref="AQ70:AQ74" si="506">AP70*$G70</f>
        <v>0</v>
      </c>
      <c r="AR70" s="67">
        <f t="shared" ref="AR70:AR74" si="507">AP70*$H70</f>
        <v>0</v>
      </c>
      <c r="AS70" s="253"/>
      <c r="AT70" s="66">
        <f t="shared" ref="AT70:AT74" si="508">AS70*$G70</f>
        <v>0</v>
      </c>
      <c r="AU70" s="67">
        <f t="shared" ref="AU70:AU74" si="509">AS70*$H70</f>
        <v>0</v>
      </c>
      <c r="AV70" s="253"/>
      <c r="AW70" s="66">
        <f t="shared" ref="AW70:AW74" si="510">AV70*$G70</f>
        <v>0</v>
      </c>
      <c r="AX70" s="67">
        <f t="shared" ref="AX70:AX74" si="511">AV70*$H70</f>
        <v>0</v>
      </c>
      <c r="AY70" s="253"/>
      <c r="AZ70" s="66">
        <f t="shared" ref="AZ70:AZ74" si="512">AY70*$G70</f>
        <v>0</v>
      </c>
      <c r="BA70" s="67">
        <f t="shared" ref="BA70:BA74" si="513">AY70*$H70</f>
        <v>0</v>
      </c>
      <c r="BB70" s="253">
        <v>2</v>
      </c>
      <c r="BC70" s="66">
        <f t="shared" ref="BC70:BC74" si="514">BB70*$G70</f>
        <v>0</v>
      </c>
      <c r="BD70" s="67">
        <f t="shared" ref="BD70:BD74" si="515">BB70*$H70</f>
        <v>0</v>
      </c>
      <c r="BE70" s="253"/>
      <c r="BF70" s="66">
        <f t="shared" ref="BF70:BF74" si="516">BE70*$G70</f>
        <v>0</v>
      </c>
      <c r="BG70" s="67">
        <f t="shared" ref="BG70:BG74" si="517">BE70*$H70</f>
        <v>0</v>
      </c>
    </row>
    <row r="71" spans="1:59" x14ac:dyDescent="0.2">
      <c r="A71" s="59">
        <f>SUMIF($I$5:$AAF$5,"QTY*Equipment",$I71:$AAF71)</f>
        <v>0</v>
      </c>
      <c r="B71" s="60">
        <f>SUMIF($I$5:$AAF$5,"QTY*Install",$I71:$AAF71)</f>
        <v>0</v>
      </c>
      <c r="C71" s="143"/>
      <c r="D71" s="144" t="s">
        <v>608</v>
      </c>
      <c r="E71" s="470" t="s">
        <v>428</v>
      </c>
      <c r="F71" s="141">
        <f>SUMIF($I$5:$ZM$5,"QTY",$I71:$ZM71)</f>
        <v>7</v>
      </c>
      <c r="G71" s="63"/>
      <c r="H71" s="142"/>
      <c r="I71" s="253">
        <v>1</v>
      </c>
      <c r="J71" s="66">
        <f t="shared" si="362"/>
        <v>0</v>
      </c>
      <c r="K71" s="67">
        <f t="shared" si="363"/>
        <v>0</v>
      </c>
      <c r="L71" s="253"/>
      <c r="M71" s="66">
        <f t="shared" si="486"/>
        <v>0</v>
      </c>
      <c r="N71" s="67">
        <f t="shared" si="487"/>
        <v>0</v>
      </c>
      <c r="O71" s="253"/>
      <c r="P71" s="66">
        <f t="shared" si="488"/>
        <v>0</v>
      </c>
      <c r="Q71" s="67">
        <f t="shared" si="489"/>
        <v>0</v>
      </c>
      <c r="R71" s="253">
        <v>2</v>
      </c>
      <c r="S71" s="66">
        <f t="shared" si="490"/>
        <v>0</v>
      </c>
      <c r="T71" s="67">
        <f t="shared" si="491"/>
        <v>0</v>
      </c>
      <c r="U71" s="253"/>
      <c r="V71" s="66">
        <f t="shared" si="492"/>
        <v>0</v>
      </c>
      <c r="W71" s="67">
        <f t="shared" si="493"/>
        <v>0</v>
      </c>
      <c r="X71" s="253"/>
      <c r="Y71" s="66">
        <f t="shared" si="494"/>
        <v>0</v>
      </c>
      <c r="Z71" s="67">
        <f t="shared" si="495"/>
        <v>0</v>
      </c>
      <c r="AA71" s="253">
        <v>2</v>
      </c>
      <c r="AB71" s="66">
        <f t="shared" si="496"/>
        <v>0</v>
      </c>
      <c r="AC71" s="67">
        <f t="shared" si="497"/>
        <v>0</v>
      </c>
      <c r="AD71" s="253"/>
      <c r="AE71" s="66">
        <f t="shared" si="498"/>
        <v>0</v>
      </c>
      <c r="AF71" s="67">
        <f t="shared" si="499"/>
        <v>0</v>
      </c>
      <c r="AG71" s="253"/>
      <c r="AH71" s="66">
        <f t="shared" si="500"/>
        <v>0</v>
      </c>
      <c r="AI71" s="67">
        <f t="shared" si="501"/>
        <v>0</v>
      </c>
      <c r="AJ71" s="253"/>
      <c r="AK71" s="66">
        <f t="shared" si="502"/>
        <v>0</v>
      </c>
      <c r="AL71" s="67">
        <f t="shared" si="503"/>
        <v>0</v>
      </c>
      <c r="AM71" s="253"/>
      <c r="AN71" s="66">
        <f t="shared" si="504"/>
        <v>0</v>
      </c>
      <c r="AO71" s="67">
        <f t="shared" si="505"/>
        <v>0</v>
      </c>
      <c r="AP71" s="253"/>
      <c r="AQ71" s="66">
        <f t="shared" si="506"/>
        <v>0</v>
      </c>
      <c r="AR71" s="67">
        <f t="shared" si="507"/>
        <v>0</v>
      </c>
      <c r="AS71" s="253"/>
      <c r="AT71" s="66">
        <f t="shared" si="508"/>
        <v>0</v>
      </c>
      <c r="AU71" s="67">
        <f t="shared" si="509"/>
        <v>0</v>
      </c>
      <c r="AV71" s="253"/>
      <c r="AW71" s="66">
        <f t="shared" si="510"/>
        <v>0</v>
      </c>
      <c r="AX71" s="67">
        <f t="shared" si="511"/>
        <v>0</v>
      </c>
      <c r="AY71" s="253"/>
      <c r="AZ71" s="66">
        <f t="shared" si="512"/>
        <v>0</v>
      </c>
      <c r="BA71" s="67">
        <f t="shared" si="513"/>
        <v>0</v>
      </c>
      <c r="BB71" s="253">
        <v>2</v>
      </c>
      <c r="BC71" s="66">
        <f t="shared" si="514"/>
        <v>0</v>
      </c>
      <c r="BD71" s="67">
        <f t="shared" si="515"/>
        <v>0</v>
      </c>
      <c r="BE71" s="253"/>
      <c r="BF71" s="66">
        <f t="shared" si="516"/>
        <v>0</v>
      </c>
      <c r="BG71" s="67">
        <f t="shared" si="517"/>
        <v>0</v>
      </c>
    </row>
    <row r="72" spans="1:59" x14ac:dyDescent="0.2">
      <c r="A72" s="59">
        <f>SUMIF($I$5:$AAF$5,"QTY*Equipment",$I72:$AAF72)</f>
        <v>0</v>
      </c>
      <c r="B72" s="60">
        <f>SUMIF($I$5:$AAF$5,"QTY*Install",$I72:$AAF72)</f>
        <v>0</v>
      </c>
      <c r="C72" s="143"/>
      <c r="D72" s="144" t="s">
        <v>609</v>
      </c>
      <c r="E72" s="299" t="s">
        <v>430</v>
      </c>
      <c r="F72" s="141">
        <f>SUMIF($I$5:$ZM$5,"QTY",$I72:$ZM72)</f>
        <v>25</v>
      </c>
      <c r="G72" s="63"/>
      <c r="H72" s="142"/>
      <c r="I72" s="253">
        <v>1</v>
      </c>
      <c r="J72" s="66">
        <f t="shared" si="362"/>
        <v>0</v>
      </c>
      <c r="K72" s="67">
        <f t="shared" si="363"/>
        <v>0</v>
      </c>
      <c r="L72" s="253">
        <v>4</v>
      </c>
      <c r="M72" s="66">
        <f t="shared" si="486"/>
        <v>0</v>
      </c>
      <c r="N72" s="67">
        <f t="shared" si="487"/>
        <v>0</v>
      </c>
      <c r="O72" s="253">
        <v>3</v>
      </c>
      <c r="P72" s="66">
        <f t="shared" si="488"/>
        <v>0</v>
      </c>
      <c r="Q72" s="67">
        <f t="shared" si="489"/>
        <v>0</v>
      </c>
      <c r="R72" s="253">
        <v>2</v>
      </c>
      <c r="S72" s="66">
        <f t="shared" si="490"/>
        <v>0</v>
      </c>
      <c r="T72" s="67">
        <f t="shared" si="491"/>
        <v>0</v>
      </c>
      <c r="U72" s="253">
        <v>2</v>
      </c>
      <c r="V72" s="66">
        <f t="shared" si="492"/>
        <v>0</v>
      </c>
      <c r="W72" s="67">
        <f t="shared" si="493"/>
        <v>0</v>
      </c>
      <c r="X72" s="253">
        <v>1</v>
      </c>
      <c r="Y72" s="66">
        <f t="shared" si="494"/>
        <v>0</v>
      </c>
      <c r="Z72" s="67">
        <f t="shared" si="495"/>
        <v>0</v>
      </c>
      <c r="AA72" s="253">
        <v>2</v>
      </c>
      <c r="AB72" s="66">
        <f t="shared" si="496"/>
        <v>0</v>
      </c>
      <c r="AC72" s="67">
        <f t="shared" si="497"/>
        <v>0</v>
      </c>
      <c r="AD72" s="253">
        <v>2</v>
      </c>
      <c r="AE72" s="66">
        <f t="shared" si="498"/>
        <v>0</v>
      </c>
      <c r="AF72" s="67">
        <f t="shared" si="499"/>
        <v>0</v>
      </c>
      <c r="AG72" s="253">
        <v>1</v>
      </c>
      <c r="AH72" s="66">
        <f t="shared" si="500"/>
        <v>0</v>
      </c>
      <c r="AI72" s="67">
        <f t="shared" si="501"/>
        <v>0</v>
      </c>
      <c r="AJ72" s="253">
        <v>1</v>
      </c>
      <c r="AK72" s="66">
        <f t="shared" si="502"/>
        <v>0</v>
      </c>
      <c r="AL72" s="67">
        <f t="shared" si="503"/>
        <v>0</v>
      </c>
      <c r="AM72" s="253"/>
      <c r="AN72" s="66">
        <f t="shared" si="504"/>
        <v>0</v>
      </c>
      <c r="AO72" s="67">
        <f t="shared" si="505"/>
        <v>0</v>
      </c>
      <c r="AP72" s="253">
        <v>1</v>
      </c>
      <c r="AQ72" s="66">
        <f t="shared" si="506"/>
        <v>0</v>
      </c>
      <c r="AR72" s="67">
        <f t="shared" si="507"/>
        <v>0</v>
      </c>
      <c r="AS72" s="253">
        <v>1</v>
      </c>
      <c r="AT72" s="66">
        <f t="shared" si="508"/>
        <v>0</v>
      </c>
      <c r="AU72" s="67">
        <f t="shared" si="509"/>
        <v>0</v>
      </c>
      <c r="AV72" s="253"/>
      <c r="AW72" s="66">
        <f t="shared" si="510"/>
        <v>0</v>
      </c>
      <c r="AX72" s="67">
        <f t="shared" si="511"/>
        <v>0</v>
      </c>
      <c r="AY72" s="253">
        <v>1</v>
      </c>
      <c r="AZ72" s="66">
        <f t="shared" si="512"/>
        <v>0</v>
      </c>
      <c r="BA72" s="67">
        <f t="shared" si="513"/>
        <v>0</v>
      </c>
      <c r="BB72" s="253">
        <v>2</v>
      </c>
      <c r="BC72" s="66">
        <f t="shared" si="514"/>
        <v>0</v>
      </c>
      <c r="BD72" s="67">
        <f t="shared" si="515"/>
        <v>0</v>
      </c>
      <c r="BE72" s="253">
        <v>1</v>
      </c>
      <c r="BF72" s="66">
        <f t="shared" si="516"/>
        <v>0</v>
      </c>
      <c r="BG72" s="67">
        <f t="shared" si="517"/>
        <v>0</v>
      </c>
    </row>
    <row r="73" spans="1:59" x14ac:dyDescent="0.2">
      <c r="A73" s="59">
        <f>SUMIF($I$5:$AAF$5,"QTY*Equipment",$I73:$AAF73)</f>
        <v>0</v>
      </c>
      <c r="B73" s="60">
        <f>SUMIF($I$5:$AAF$5,"QTY*Install",$I73:$AAF73)</f>
        <v>0</v>
      </c>
      <c r="C73" s="143"/>
      <c r="D73" s="144" t="s">
        <v>610</v>
      </c>
      <c r="E73" s="299" t="s">
        <v>433</v>
      </c>
      <c r="F73" s="141">
        <f>SUMIF($I$5:$ZM$5,"QTY",$I73:$ZM73)</f>
        <v>25</v>
      </c>
      <c r="G73" s="63"/>
      <c r="H73" s="142"/>
      <c r="I73" s="253">
        <v>1</v>
      </c>
      <c r="J73" s="66">
        <f t="shared" ref="J73" si="518">I73*$G73</f>
        <v>0</v>
      </c>
      <c r="K73" s="67">
        <f t="shared" ref="K73" si="519">I73*$H73</f>
        <v>0</v>
      </c>
      <c r="L73" s="253">
        <v>4</v>
      </c>
      <c r="M73" s="66">
        <f t="shared" ref="M73" si="520">L73*$G73</f>
        <v>0</v>
      </c>
      <c r="N73" s="67">
        <f t="shared" ref="N73" si="521">L73*$H73</f>
        <v>0</v>
      </c>
      <c r="O73" s="253">
        <v>3</v>
      </c>
      <c r="P73" s="66">
        <f t="shared" ref="P73" si="522">O73*$G73</f>
        <v>0</v>
      </c>
      <c r="Q73" s="67">
        <f t="shared" ref="Q73" si="523">O73*$H73</f>
        <v>0</v>
      </c>
      <c r="R73" s="253">
        <v>2</v>
      </c>
      <c r="S73" s="66">
        <f t="shared" ref="S73" si="524">R73*$G73</f>
        <v>0</v>
      </c>
      <c r="T73" s="67">
        <f t="shared" ref="T73" si="525">R73*$H73</f>
        <v>0</v>
      </c>
      <c r="U73" s="253">
        <v>2</v>
      </c>
      <c r="V73" s="66">
        <f t="shared" ref="V73" si="526">U73*$G73</f>
        <v>0</v>
      </c>
      <c r="W73" s="67">
        <f t="shared" ref="W73" si="527">U73*$H73</f>
        <v>0</v>
      </c>
      <c r="X73" s="253">
        <v>1</v>
      </c>
      <c r="Y73" s="66">
        <f t="shared" ref="Y73" si="528">X73*$G73</f>
        <v>0</v>
      </c>
      <c r="Z73" s="67">
        <f t="shared" ref="Z73" si="529">X73*$H73</f>
        <v>0</v>
      </c>
      <c r="AA73" s="253">
        <v>2</v>
      </c>
      <c r="AB73" s="66">
        <f t="shared" ref="AB73" si="530">AA73*$G73</f>
        <v>0</v>
      </c>
      <c r="AC73" s="67">
        <f t="shared" ref="AC73" si="531">AA73*$H73</f>
        <v>0</v>
      </c>
      <c r="AD73" s="253">
        <v>2</v>
      </c>
      <c r="AE73" s="66">
        <f t="shared" ref="AE73" si="532">AD73*$G73</f>
        <v>0</v>
      </c>
      <c r="AF73" s="67">
        <f t="shared" ref="AF73" si="533">AD73*$H73</f>
        <v>0</v>
      </c>
      <c r="AG73" s="253">
        <v>1</v>
      </c>
      <c r="AH73" s="66">
        <f t="shared" ref="AH73" si="534">AG73*$G73</f>
        <v>0</v>
      </c>
      <c r="AI73" s="67">
        <f t="shared" ref="AI73" si="535">AG73*$H73</f>
        <v>0</v>
      </c>
      <c r="AJ73" s="253">
        <v>1</v>
      </c>
      <c r="AK73" s="66">
        <f t="shared" ref="AK73" si="536">AJ73*$G73</f>
        <v>0</v>
      </c>
      <c r="AL73" s="67">
        <f t="shared" ref="AL73" si="537">AJ73*$H73</f>
        <v>0</v>
      </c>
      <c r="AM73" s="253"/>
      <c r="AN73" s="66">
        <f t="shared" ref="AN73" si="538">AM73*$G73</f>
        <v>0</v>
      </c>
      <c r="AO73" s="67">
        <f t="shared" ref="AO73" si="539">AM73*$H73</f>
        <v>0</v>
      </c>
      <c r="AP73" s="253">
        <v>1</v>
      </c>
      <c r="AQ73" s="66">
        <f t="shared" ref="AQ73" si="540">AP73*$G73</f>
        <v>0</v>
      </c>
      <c r="AR73" s="67">
        <f t="shared" ref="AR73" si="541">AP73*$H73</f>
        <v>0</v>
      </c>
      <c r="AS73" s="253">
        <v>1</v>
      </c>
      <c r="AT73" s="66">
        <f t="shared" ref="AT73" si="542">AS73*$G73</f>
        <v>0</v>
      </c>
      <c r="AU73" s="67">
        <f t="shared" ref="AU73" si="543">AS73*$H73</f>
        <v>0</v>
      </c>
      <c r="AV73" s="253"/>
      <c r="AW73" s="66">
        <f t="shared" si="510"/>
        <v>0</v>
      </c>
      <c r="AX73" s="67">
        <f t="shared" si="511"/>
        <v>0</v>
      </c>
      <c r="AY73" s="253">
        <v>1</v>
      </c>
      <c r="AZ73" s="66">
        <f t="shared" si="512"/>
        <v>0</v>
      </c>
      <c r="BA73" s="67">
        <f t="shared" si="513"/>
        <v>0</v>
      </c>
      <c r="BB73" s="253">
        <v>2</v>
      </c>
      <c r="BC73" s="66">
        <f t="shared" si="514"/>
        <v>0</v>
      </c>
      <c r="BD73" s="67">
        <f t="shared" si="515"/>
        <v>0</v>
      </c>
      <c r="BE73" s="253">
        <v>1</v>
      </c>
      <c r="BF73" s="66">
        <f t="shared" ref="BF73" si="544">BE73*$G73</f>
        <v>0</v>
      </c>
      <c r="BG73" s="67">
        <f t="shared" ref="BG73" si="545">BE73*$H73</f>
        <v>0</v>
      </c>
    </row>
    <row r="74" spans="1:59" x14ac:dyDescent="0.2">
      <c r="A74" s="59">
        <f>SUMIF($I$5:$AAF$5,"QTY*Equipment",$I74:$AAF74)</f>
        <v>0</v>
      </c>
      <c r="B74" s="60">
        <f>SUMIF($I$5:$AAF$5,"QTY*Install",$I74:$AAF74)</f>
        <v>0</v>
      </c>
      <c r="C74" s="143"/>
      <c r="D74" s="144" t="s">
        <v>1098</v>
      </c>
      <c r="E74" s="299" t="s">
        <v>1156</v>
      </c>
      <c r="F74" s="141">
        <f>SUMIF($I$5:$ZM$5,"QTY",$I74:$ZM74)</f>
        <v>18</v>
      </c>
      <c r="G74" s="63"/>
      <c r="H74" s="142"/>
      <c r="I74" s="253">
        <f>I60-I70</f>
        <v>0</v>
      </c>
      <c r="J74" s="66">
        <f t="shared" si="362"/>
        <v>0</v>
      </c>
      <c r="K74" s="67">
        <f t="shared" si="363"/>
        <v>0</v>
      </c>
      <c r="L74" s="253">
        <f>L60-L70</f>
        <v>4</v>
      </c>
      <c r="M74" s="66">
        <f t="shared" si="486"/>
        <v>0</v>
      </c>
      <c r="N74" s="67">
        <f t="shared" si="487"/>
        <v>0</v>
      </c>
      <c r="O74" s="253">
        <f>O60-O70</f>
        <v>3</v>
      </c>
      <c r="P74" s="66">
        <f t="shared" si="488"/>
        <v>0</v>
      </c>
      <c r="Q74" s="67">
        <f t="shared" si="489"/>
        <v>0</v>
      </c>
      <c r="R74" s="253">
        <f>R60-R70</f>
        <v>0</v>
      </c>
      <c r="S74" s="66">
        <f t="shared" si="490"/>
        <v>0</v>
      </c>
      <c r="T74" s="67">
        <f t="shared" si="491"/>
        <v>0</v>
      </c>
      <c r="U74" s="253">
        <f>U60-U70</f>
        <v>2</v>
      </c>
      <c r="V74" s="66">
        <f t="shared" si="492"/>
        <v>0</v>
      </c>
      <c r="W74" s="67">
        <f t="shared" si="493"/>
        <v>0</v>
      </c>
      <c r="X74" s="253">
        <f>X60-X70</f>
        <v>1</v>
      </c>
      <c r="Y74" s="66">
        <f t="shared" si="494"/>
        <v>0</v>
      </c>
      <c r="Z74" s="67">
        <f t="shared" si="495"/>
        <v>0</v>
      </c>
      <c r="AA74" s="253">
        <f>AA60-AA70</f>
        <v>0</v>
      </c>
      <c r="AB74" s="66">
        <f t="shared" si="496"/>
        <v>0</v>
      </c>
      <c r="AC74" s="67">
        <f t="shared" si="497"/>
        <v>0</v>
      </c>
      <c r="AD74" s="253">
        <f>AD60-AD70</f>
        <v>2</v>
      </c>
      <c r="AE74" s="66">
        <f t="shared" si="498"/>
        <v>0</v>
      </c>
      <c r="AF74" s="67">
        <f t="shared" si="499"/>
        <v>0</v>
      </c>
      <c r="AG74" s="253">
        <f>AG60-AG70</f>
        <v>1</v>
      </c>
      <c r="AH74" s="66">
        <f t="shared" si="500"/>
        <v>0</v>
      </c>
      <c r="AI74" s="67">
        <f t="shared" si="501"/>
        <v>0</v>
      </c>
      <c r="AJ74" s="253">
        <f>AJ60-AJ70</f>
        <v>1</v>
      </c>
      <c r="AK74" s="66">
        <f t="shared" si="502"/>
        <v>0</v>
      </c>
      <c r="AL74" s="67">
        <f t="shared" si="503"/>
        <v>0</v>
      </c>
      <c r="AM74" s="253">
        <f>AM60-AM70</f>
        <v>0</v>
      </c>
      <c r="AN74" s="66">
        <f t="shared" si="504"/>
        <v>0</v>
      </c>
      <c r="AO74" s="67">
        <f t="shared" si="505"/>
        <v>0</v>
      </c>
      <c r="AP74" s="253">
        <f>AP60-AP70</f>
        <v>1</v>
      </c>
      <c r="AQ74" s="66">
        <f t="shared" si="506"/>
        <v>0</v>
      </c>
      <c r="AR74" s="67">
        <f t="shared" si="507"/>
        <v>0</v>
      </c>
      <c r="AS74" s="253">
        <f>AS60-AS70</f>
        <v>1</v>
      </c>
      <c r="AT74" s="66">
        <f t="shared" si="508"/>
        <v>0</v>
      </c>
      <c r="AU74" s="67">
        <f t="shared" si="509"/>
        <v>0</v>
      </c>
      <c r="AV74" s="253">
        <f>AV60-AV70</f>
        <v>0</v>
      </c>
      <c r="AW74" s="66">
        <f t="shared" si="510"/>
        <v>0</v>
      </c>
      <c r="AX74" s="67">
        <f t="shared" si="511"/>
        <v>0</v>
      </c>
      <c r="AY74" s="253">
        <f>AY60-AY70</f>
        <v>1</v>
      </c>
      <c r="AZ74" s="66">
        <f t="shared" si="512"/>
        <v>0</v>
      </c>
      <c r="BA74" s="67">
        <f t="shared" si="513"/>
        <v>0</v>
      </c>
      <c r="BB74" s="253">
        <f>BB60-BB70</f>
        <v>0</v>
      </c>
      <c r="BC74" s="66">
        <f t="shared" si="514"/>
        <v>0</v>
      </c>
      <c r="BD74" s="67">
        <f t="shared" si="515"/>
        <v>0</v>
      </c>
      <c r="BE74" s="253">
        <f>BE60-BE70</f>
        <v>1</v>
      </c>
      <c r="BF74" s="66">
        <f t="shared" si="516"/>
        <v>0</v>
      </c>
      <c r="BG74" s="67">
        <f t="shared" si="517"/>
        <v>0</v>
      </c>
    </row>
    <row r="75" spans="1:59" ht="15" x14ac:dyDescent="0.25">
      <c r="A75" s="296"/>
      <c r="B75" s="297"/>
      <c r="C75" s="298"/>
      <c r="D75" s="144" t="s">
        <v>611</v>
      </c>
      <c r="E75" s="290" t="s">
        <v>547</v>
      </c>
      <c r="F75" s="55"/>
      <c r="G75" s="56"/>
      <c r="H75" s="53"/>
      <c r="I75" s="53"/>
      <c r="J75" s="251"/>
      <c r="K75" s="252"/>
      <c r="L75" s="53"/>
      <c r="M75" s="251"/>
      <c r="N75" s="252"/>
      <c r="O75" s="53"/>
      <c r="P75" s="251"/>
      <c r="Q75" s="252"/>
      <c r="R75" s="53"/>
      <c r="S75" s="251"/>
      <c r="T75" s="252"/>
      <c r="U75" s="53"/>
      <c r="V75" s="251"/>
      <c r="W75" s="252"/>
      <c r="X75" s="53"/>
      <c r="Y75" s="251"/>
      <c r="Z75" s="252"/>
      <c r="AA75" s="53"/>
      <c r="AB75" s="251"/>
      <c r="AC75" s="252"/>
      <c r="AD75" s="53"/>
      <c r="AE75" s="251"/>
      <c r="AF75" s="252"/>
      <c r="AG75" s="53"/>
      <c r="AH75" s="251"/>
      <c r="AI75" s="252"/>
      <c r="AJ75" s="53"/>
      <c r="AK75" s="251"/>
      <c r="AL75" s="252"/>
      <c r="AM75" s="53"/>
      <c r="AN75" s="251"/>
      <c r="AO75" s="252"/>
      <c r="AP75" s="53"/>
      <c r="AQ75" s="251"/>
      <c r="AR75" s="252"/>
      <c r="AS75" s="53"/>
      <c r="AT75" s="251"/>
      <c r="AU75" s="252"/>
      <c r="AV75" s="53"/>
      <c r="AW75" s="251"/>
      <c r="AX75" s="252"/>
      <c r="AY75" s="53"/>
      <c r="AZ75" s="251"/>
      <c r="BA75" s="252"/>
      <c r="BB75" s="53"/>
      <c r="BC75" s="251"/>
      <c r="BD75" s="252"/>
      <c r="BE75" s="53"/>
      <c r="BF75" s="251"/>
      <c r="BG75" s="252"/>
    </row>
    <row r="76" spans="1:59" x14ac:dyDescent="0.2">
      <c r="A76" s="59">
        <f>SUMIF($I$5:$AAF$5,"QTY*Equipment",$I76:$AAF76)</f>
        <v>0</v>
      </c>
      <c r="B76" s="60">
        <f>SUMIF($I$5:$AAF$5,"QTY*Install",$I76:$AAF76)</f>
        <v>0</v>
      </c>
      <c r="C76" s="143"/>
      <c r="D76" s="144" t="s">
        <v>612</v>
      </c>
      <c r="E76" s="291" t="s">
        <v>616</v>
      </c>
      <c r="F76" s="141">
        <f>SUMIF($I$5:$ZM$5,"QTY",$I76:$ZM76)</f>
        <v>25</v>
      </c>
      <c r="G76" s="63"/>
      <c r="H76" s="142"/>
      <c r="I76" s="253">
        <v>1</v>
      </c>
      <c r="J76" s="66">
        <f t="shared" si="362"/>
        <v>0</v>
      </c>
      <c r="K76" s="67">
        <f t="shared" si="363"/>
        <v>0</v>
      </c>
      <c r="L76" s="253">
        <v>4</v>
      </c>
      <c r="M76" s="66">
        <f t="shared" ref="M76:M79" si="546">L76*$G76</f>
        <v>0</v>
      </c>
      <c r="N76" s="67">
        <f t="shared" ref="N76:N79" si="547">L76*$H76</f>
        <v>0</v>
      </c>
      <c r="O76" s="253">
        <v>3</v>
      </c>
      <c r="P76" s="66">
        <f t="shared" ref="P76:P79" si="548">O76*$G76</f>
        <v>0</v>
      </c>
      <c r="Q76" s="67">
        <f t="shared" ref="Q76:Q79" si="549">O76*$H76</f>
        <v>0</v>
      </c>
      <c r="R76" s="253">
        <v>2</v>
      </c>
      <c r="S76" s="66">
        <f t="shared" ref="S76:S79" si="550">R76*$G76</f>
        <v>0</v>
      </c>
      <c r="T76" s="67">
        <f t="shared" ref="T76:T79" si="551">R76*$H76</f>
        <v>0</v>
      </c>
      <c r="U76" s="253">
        <v>2</v>
      </c>
      <c r="V76" s="66">
        <f t="shared" ref="V76:V79" si="552">U76*$G76</f>
        <v>0</v>
      </c>
      <c r="W76" s="67">
        <f t="shared" ref="W76:W79" si="553">U76*$H76</f>
        <v>0</v>
      </c>
      <c r="X76" s="253">
        <v>1</v>
      </c>
      <c r="Y76" s="66">
        <f t="shared" ref="Y76:Y79" si="554">X76*$G76</f>
        <v>0</v>
      </c>
      <c r="Z76" s="67">
        <f t="shared" ref="Z76:Z79" si="555">X76*$H76</f>
        <v>0</v>
      </c>
      <c r="AA76" s="253">
        <v>2</v>
      </c>
      <c r="AB76" s="66">
        <f t="shared" ref="AB76:AB79" si="556">AA76*$G76</f>
        <v>0</v>
      </c>
      <c r="AC76" s="67">
        <f t="shared" ref="AC76:AC79" si="557">AA76*$H76</f>
        <v>0</v>
      </c>
      <c r="AD76" s="253">
        <v>2</v>
      </c>
      <c r="AE76" s="66">
        <f t="shared" ref="AE76:AE79" si="558">AD76*$G76</f>
        <v>0</v>
      </c>
      <c r="AF76" s="67">
        <f t="shared" ref="AF76:AF79" si="559">AD76*$H76</f>
        <v>0</v>
      </c>
      <c r="AG76" s="253">
        <v>1</v>
      </c>
      <c r="AH76" s="66">
        <f t="shared" ref="AH76:AH79" si="560">AG76*$G76</f>
        <v>0</v>
      </c>
      <c r="AI76" s="67">
        <f t="shared" ref="AI76:AI79" si="561">AG76*$H76</f>
        <v>0</v>
      </c>
      <c r="AJ76" s="253">
        <v>1</v>
      </c>
      <c r="AK76" s="66">
        <f t="shared" ref="AK76:AK79" si="562">AJ76*$G76</f>
        <v>0</v>
      </c>
      <c r="AL76" s="67">
        <f t="shared" ref="AL76:AL79" si="563">AJ76*$H76</f>
        <v>0</v>
      </c>
      <c r="AM76" s="253"/>
      <c r="AN76" s="66">
        <f t="shared" ref="AN76:AN79" si="564">AM76*$G76</f>
        <v>0</v>
      </c>
      <c r="AO76" s="67">
        <f t="shared" ref="AO76:AO79" si="565">AM76*$H76</f>
        <v>0</v>
      </c>
      <c r="AP76" s="253">
        <v>1</v>
      </c>
      <c r="AQ76" s="66">
        <f t="shared" ref="AQ76:AQ79" si="566">AP76*$G76</f>
        <v>0</v>
      </c>
      <c r="AR76" s="67">
        <f t="shared" ref="AR76:AR79" si="567">AP76*$H76</f>
        <v>0</v>
      </c>
      <c r="AS76" s="253">
        <v>1</v>
      </c>
      <c r="AT76" s="66">
        <f t="shared" ref="AT76:AT79" si="568">AS76*$G76</f>
        <v>0</v>
      </c>
      <c r="AU76" s="67">
        <f t="shared" ref="AU76:AU79" si="569">AS76*$H76</f>
        <v>0</v>
      </c>
      <c r="AV76" s="253"/>
      <c r="AW76" s="66">
        <f t="shared" ref="AW76:AW79" si="570">AV76*$G76</f>
        <v>0</v>
      </c>
      <c r="AX76" s="67">
        <f t="shared" ref="AX76:AX79" si="571">AV76*$H76</f>
        <v>0</v>
      </c>
      <c r="AY76" s="253">
        <v>1</v>
      </c>
      <c r="AZ76" s="66">
        <f t="shared" ref="AZ76:AZ79" si="572">AY76*$G76</f>
        <v>0</v>
      </c>
      <c r="BA76" s="67">
        <f t="shared" ref="BA76:BA79" si="573">AY76*$H76</f>
        <v>0</v>
      </c>
      <c r="BB76" s="253">
        <v>2</v>
      </c>
      <c r="BC76" s="66">
        <f t="shared" ref="BC76:BC79" si="574">BB76*$G76</f>
        <v>0</v>
      </c>
      <c r="BD76" s="67">
        <f t="shared" ref="BD76:BD79" si="575">BB76*$H76</f>
        <v>0</v>
      </c>
      <c r="BE76" s="253">
        <v>1</v>
      </c>
      <c r="BF76" s="66">
        <f t="shared" ref="BF76:BF79" si="576">BE76*$G76</f>
        <v>0</v>
      </c>
      <c r="BG76" s="67">
        <f t="shared" ref="BG76:BG79" si="577">BE76*$H76</f>
        <v>0</v>
      </c>
    </row>
    <row r="77" spans="1:59" x14ac:dyDescent="0.2">
      <c r="A77" s="59">
        <f>SUMIF($I$5:$AAF$5,"QTY*Equipment",$I77:$AAF77)</f>
        <v>0</v>
      </c>
      <c r="B77" s="60">
        <f>SUMIF($I$5:$AAF$5,"QTY*Install",$I77:$AAF77)</f>
        <v>0</v>
      </c>
      <c r="C77" s="143"/>
      <c r="D77" s="144" t="s">
        <v>613</v>
      </c>
      <c r="E77" s="293"/>
      <c r="F77" s="141">
        <f>SUMIF($I$5:$ZM$5,"QTY",$I77:$ZM77)</f>
        <v>0</v>
      </c>
      <c r="G77" s="63"/>
      <c r="H77" s="142"/>
      <c r="I77" s="194"/>
      <c r="J77" s="66">
        <f t="shared" si="362"/>
        <v>0</v>
      </c>
      <c r="K77" s="67">
        <f t="shared" si="363"/>
        <v>0</v>
      </c>
      <c r="L77" s="194"/>
      <c r="M77" s="66">
        <f t="shared" si="546"/>
        <v>0</v>
      </c>
      <c r="N77" s="67">
        <f t="shared" si="547"/>
        <v>0</v>
      </c>
      <c r="O77" s="194"/>
      <c r="P77" s="66">
        <f t="shared" si="548"/>
        <v>0</v>
      </c>
      <c r="Q77" s="67">
        <f t="shared" si="549"/>
        <v>0</v>
      </c>
      <c r="R77" s="194"/>
      <c r="S77" s="66">
        <f t="shared" si="550"/>
        <v>0</v>
      </c>
      <c r="T77" s="67">
        <f t="shared" si="551"/>
        <v>0</v>
      </c>
      <c r="U77" s="194"/>
      <c r="V77" s="66">
        <f t="shared" si="552"/>
        <v>0</v>
      </c>
      <c r="W77" s="67">
        <f t="shared" si="553"/>
        <v>0</v>
      </c>
      <c r="X77" s="194"/>
      <c r="Y77" s="66">
        <f t="shared" si="554"/>
        <v>0</v>
      </c>
      <c r="Z77" s="67">
        <f t="shared" si="555"/>
        <v>0</v>
      </c>
      <c r="AA77" s="194"/>
      <c r="AB77" s="66">
        <f t="shared" si="556"/>
        <v>0</v>
      </c>
      <c r="AC77" s="67">
        <f t="shared" si="557"/>
        <v>0</v>
      </c>
      <c r="AD77" s="194"/>
      <c r="AE77" s="66">
        <f t="shared" si="558"/>
        <v>0</v>
      </c>
      <c r="AF77" s="67">
        <f t="shared" si="559"/>
        <v>0</v>
      </c>
      <c r="AG77" s="194"/>
      <c r="AH77" s="66">
        <f t="shared" si="560"/>
        <v>0</v>
      </c>
      <c r="AI77" s="67">
        <f t="shared" si="561"/>
        <v>0</v>
      </c>
      <c r="AJ77" s="194"/>
      <c r="AK77" s="66">
        <f t="shared" si="562"/>
        <v>0</v>
      </c>
      <c r="AL77" s="67">
        <f t="shared" si="563"/>
        <v>0</v>
      </c>
      <c r="AM77" s="194"/>
      <c r="AN77" s="66">
        <f t="shared" si="564"/>
        <v>0</v>
      </c>
      <c r="AO77" s="67">
        <f t="shared" si="565"/>
        <v>0</v>
      </c>
      <c r="AP77" s="194"/>
      <c r="AQ77" s="66">
        <f t="shared" si="566"/>
        <v>0</v>
      </c>
      <c r="AR77" s="67">
        <f t="shared" si="567"/>
        <v>0</v>
      </c>
      <c r="AS77" s="194"/>
      <c r="AT77" s="66">
        <f t="shared" si="568"/>
        <v>0</v>
      </c>
      <c r="AU77" s="67">
        <f t="shared" si="569"/>
        <v>0</v>
      </c>
      <c r="AV77" s="194"/>
      <c r="AW77" s="66">
        <f t="shared" si="570"/>
        <v>0</v>
      </c>
      <c r="AX77" s="67">
        <f t="shared" si="571"/>
        <v>0</v>
      </c>
      <c r="AY77" s="194"/>
      <c r="AZ77" s="66">
        <f t="shared" si="572"/>
        <v>0</v>
      </c>
      <c r="BA77" s="67">
        <f t="shared" si="573"/>
        <v>0</v>
      </c>
      <c r="BB77" s="194"/>
      <c r="BC77" s="66">
        <f t="shared" si="574"/>
        <v>0</v>
      </c>
      <c r="BD77" s="67">
        <f t="shared" si="575"/>
        <v>0</v>
      </c>
      <c r="BE77" s="194"/>
      <c r="BF77" s="66">
        <f t="shared" si="576"/>
        <v>0</v>
      </c>
      <c r="BG77" s="67">
        <f t="shared" si="577"/>
        <v>0</v>
      </c>
    </row>
    <row r="78" spans="1:59" x14ac:dyDescent="0.2">
      <c r="A78" s="59">
        <f>SUMIF($I$5:$AAF$5,"QTY*Equipment",$I78:$AAF78)</f>
        <v>0</v>
      </c>
      <c r="B78" s="60">
        <f>SUMIF($I$5:$AAF$5,"QTY*Install",$I78:$AAF78)</f>
        <v>0</v>
      </c>
      <c r="C78" s="143"/>
      <c r="D78" s="144" t="s">
        <v>614</v>
      </c>
      <c r="E78" s="293"/>
      <c r="F78" s="141">
        <f>SUMIF($I$5:$ZM$5,"QTY",$I78:$ZM78)</f>
        <v>0</v>
      </c>
      <c r="G78" s="63"/>
      <c r="H78" s="142"/>
      <c r="I78" s="194"/>
      <c r="J78" s="66">
        <f t="shared" ref="J78" si="578">I78*$G78</f>
        <v>0</v>
      </c>
      <c r="K78" s="67">
        <f t="shared" ref="K78" si="579">I78*$H78</f>
        <v>0</v>
      </c>
      <c r="L78" s="194"/>
      <c r="M78" s="66">
        <f t="shared" ref="M78" si="580">L78*$G78</f>
        <v>0</v>
      </c>
      <c r="N78" s="67">
        <f t="shared" ref="N78" si="581">L78*$H78</f>
        <v>0</v>
      </c>
      <c r="O78" s="194"/>
      <c r="P78" s="66">
        <f t="shared" ref="P78" si="582">O78*$G78</f>
        <v>0</v>
      </c>
      <c r="Q78" s="67">
        <f t="shared" ref="Q78" si="583">O78*$H78</f>
        <v>0</v>
      </c>
      <c r="R78" s="194"/>
      <c r="S78" s="66">
        <f t="shared" ref="S78" si="584">R78*$G78</f>
        <v>0</v>
      </c>
      <c r="T78" s="67">
        <f t="shared" ref="T78" si="585">R78*$H78</f>
        <v>0</v>
      </c>
      <c r="U78" s="194"/>
      <c r="V78" s="66">
        <f t="shared" ref="V78" si="586">U78*$G78</f>
        <v>0</v>
      </c>
      <c r="W78" s="67">
        <f t="shared" ref="W78" si="587">U78*$H78</f>
        <v>0</v>
      </c>
      <c r="X78" s="194"/>
      <c r="Y78" s="66">
        <f t="shared" ref="Y78" si="588">X78*$G78</f>
        <v>0</v>
      </c>
      <c r="Z78" s="67">
        <f t="shared" ref="Z78" si="589">X78*$H78</f>
        <v>0</v>
      </c>
      <c r="AA78" s="194"/>
      <c r="AB78" s="66">
        <f t="shared" ref="AB78" si="590">AA78*$G78</f>
        <v>0</v>
      </c>
      <c r="AC78" s="67">
        <f t="shared" ref="AC78" si="591">AA78*$H78</f>
        <v>0</v>
      </c>
      <c r="AD78" s="194"/>
      <c r="AE78" s="66">
        <f t="shared" ref="AE78" si="592">AD78*$G78</f>
        <v>0</v>
      </c>
      <c r="AF78" s="67">
        <f t="shared" ref="AF78" si="593">AD78*$H78</f>
        <v>0</v>
      </c>
      <c r="AG78" s="194"/>
      <c r="AH78" s="66">
        <f t="shared" ref="AH78" si="594">AG78*$G78</f>
        <v>0</v>
      </c>
      <c r="AI78" s="67">
        <f t="shared" ref="AI78" si="595">AG78*$H78</f>
        <v>0</v>
      </c>
      <c r="AJ78" s="194"/>
      <c r="AK78" s="66">
        <f t="shared" ref="AK78" si="596">AJ78*$G78</f>
        <v>0</v>
      </c>
      <c r="AL78" s="67">
        <f t="shared" ref="AL78" si="597">AJ78*$H78</f>
        <v>0</v>
      </c>
      <c r="AM78" s="194"/>
      <c r="AN78" s="66">
        <f t="shared" ref="AN78" si="598">AM78*$G78</f>
        <v>0</v>
      </c>
      <c r="AO78" s="67">
        <f t="shared" ref="AO78" si="599">AM78*$H78</f>
        <v>0</v>
      </c>
      <c r="AP78" s="194"/>
      <c r="AQ78" s="66">
        <f t="shared" ref="AQ78" si="600">AP78*$G78</f>
        <v>0</v>
      </c>
      <c r="AR78" s="67">
        <f t="shared" ref="AR78" si="601">AP78*$H78</f>
        <v>0</v>
      </c>
      <c r="AS78" s="194"/>
      <c r="AT78" s="66">
        <f t="shared" ref="AT78" si="602">AS78*$G78</f>
        <v>0</v>
      </c>
      <c r="AU78" s="67">
        <f t="shared" ref="AU78" si="603">AS78*$H78</f>
        <v>0</v>
      </c>
      <c r="AV78" s="194"/>
      <c r="AW78" s="66">
        <f t="shared" si="570"/>
        <v>0</v>
      </c>
      <c r="AX78" s="67">
        <f t="shared" si="571"/>
        <v>0</v>
      </c>
      <c r="AY78" s="194"/>
      <c r="AZ78" s="66">
        <f t="shared" si="572"/>
        <v>0</v>
      </c>
      <c r="BA78" s="67">
        <f t="shared" si="573"/>
        <v>0</v>
      </c>
      <c r="BB78" s="194"/>
      <c r="BC78" s="66">
        <f t="shared" si="574"/>
        <v>0</v>
      </c>
      <c r="BD78" s="67">
        <f t="shared" si="575"/>
        <v>0</v>
      </c>
      <c r="BE78" s="194"/>
      <c r="BF78" s="66">
        <f t="shared" ref="BF78" si="604">BE78*$G78</f>
        <v>0</v>
      </c>
      <c r="BG78" s="67">
        <f t="shared" ref="BG78" si="605">BE78*$H78</f>
        <v>0</v>
      </c>
    </row>
    <row r="79" spans="1:59" x14ac:dyDescent="0.2">
      <c r="A79" s="59">
        <f>SUMIF($I$5:$AAF$5,"QTY*Equipment",$I79:$AAF79)</f>
        <v>0</v>
      </c>
      <c r="B79" s="60">
        <f>SUMIF($I$5:$AAF$5,"QTY*Install",$I79:$AAF79)</f>
        <v>0</v>
      </c>
      <c r="C79" s="143"/>
      <c r="D79" s="144" t="s">
        <v>615</v>
      </c>
      <c r="E79" s="293"/>
      <c r="F79" s="141">
        <f>SUMIF($I$5:$ZM$5,"QTY",$I79:$ZM79)</f>
        <v>0</v>
      </c>
      <c r="G79" s="63"/>
      <c r="H79" s="142"/>
      <c r="I79" s="194"/>
      <c r="J79" s="66">
        <f t="shared" si="362"/>
        <v>0</v>
      </c>
      <c r="K79" s="67">
        <f t="shared" si="363"/>
        <v>0</v>
      </c>
      <c r="L79" s="194"/>
      <c r="M79" s="66">
        <f t="shared" si="546"/>
        <v>0</v>
      </c>
      <c r="N79" s="67">
        <f t="shared" si="547"/>
        <v>0</v>
      </c>
      <c r="O79" s="194"/>
      <c r="P79" s="66">
        <f t="shared" si="548"/>
        <v>0</v>
      </c>
      <c r="Q79" s="67">
        <f t="shared" si="549"/>
        <v>0</v>
      </c>
      <c r="R79" s="194"/>
      <c r="S79" s="66">
        <f t="shared" si="550"/>
        <v>0</v>
      </c>
      <c r="T79" s="67">
        <f t="shared" si="551"/>
        <v>0</v>
      </c>
      <c r="U79" s="194"/>
      <c r="V79" s="66">
        <f t="shared" si="552"/>
        <v>0</v>
      </c>
      <c r="W79" s="67">
        <f t="shared" si="553"/>
        <v>0</v>
      </c>
      <c r="X79" s="194"/>
      <c r="Y79" s="66">
        <f t="shared" si="554"/>
        <v>0</v>
      </c>
      <c r="Z79" s="67">
        <f t="shared" si="555"/>
        <v>0</v>
      </c>
      <c r="AA79" s="194"/>
      <c r="AB79" s="66">
        <f t="shared" si="556"/>
        <v>0</v>
      </c>
      <c r="AC79" s="67">
        <f t="shared" si="557"/>
        <v>0</v>
      </c>
      <c r="AD79" s="194"/>
      <c r="AE79" s="66">
        <f t="shared" si="558"/>
        <v>0</v>
      </c>
      <c r="AF79" s="67">
        <f t="shared" si="559"/>
        <v>0</v>
      </c>
      <c r="AG79" s="194"/>
      <c r="AH79" s="66">
        <f t="shared" si="560"/>
        <v>0</v>
      </c>
      <c r="AI79" s="67">
        <f t="shared" si="561"/>
        <v>0</v>
      </c>
      <c r="AJ79" s="194"/>
      <c r="AK79" s="66">
        <f t="shared" si="562"/>
        <v>0</v>
      </c>
      <c r="AL79" s="67">
        <f t="shared" si="563"/>
        <v>0</v>
      </c>
      <c r="AM79" s="194"/>
      <c r="AN79" s="66">
        <f t="shared" si="564"/>
        <v>0</v>
      </c>
      <c r="AO79" s="67">
        <f t="shared" si="565"/>
        <v>0</v>
      </c>
      <c r="AP79" s="194"/>
      <c r="AQ79" s="66">
        <f t="shared" si="566"/>
        <v>0</v>
      </c>
      <c r="AR79" s="67">
        <f t="shared" si="567"/>
        <v>0</v>
      </c>
      <c r="AS79" s="194"/>
      <c r="AT79" s="66">
        <f t="shared" si="568"/>
        <v>0</v>
      </c>
      <c r="AU79" s="67">
        <f t="shared" si="569"/>
        <v>0</v>
      </c>
      <c r="AV79" s="194"/>
      <c r="AW79" s="66">
        <f t="shared" si="570"/>
        <v>0</v>
      </c>
      <c r="AX79" s="67">
        <f t="shared" si="571"/>
        <v>0</v>
      </c>
      <c r="AY79" s="194"/>
      <c r="AZ79" s="66">
        <f t="shared" si="572"/>
        <v>0</v>
      </c>
      <c r="BA79" s="67">
        <f t="shared" si="573"/>
        <v>0</v>
      </c>
      <c r="BB79" s="194"/>
      <c r="BC79" s="66">
        <f t="shared" si="574"/>
        <v>0</v>
      </c>
      <c r="BD79" s="67">
        <f t="shared" si="575"/>
        <v>0</v>
      </c>
      <c r="BE79" s="194"/>
      <c r="BF79" s="66">
        <f t="shared" si="576"/>
        <v>0</v>
      </c>
      <c r="BG79" s="67">
        <f t="shared" si="577"/>
        <v>0</v>
      </c>
    </row>
    <row r="80" spans="1:59" ht="15" x14ac:dyDescent="0.25">
      <c r="A80" s="86"/>
      <c r="B80" s="69"/>
      <c r="C80" s="145"/>
      <c r="D80" s="138" t="s">
        <v>1111</v>
      </c>
      <c r="E80" s="260" t="s">
        <v>618</v>
      </c>
      <c r="F80" s="55"/>
      <c r="G80" s="56"/>
      <c r="H80" s="53"/>
      <c r="I80" s="56"/>
      <c r="J80" s="57"/>
      <c r="K80" s="55"/>
      <c r="L80" s="56"/>
      <c r="M80" s="57"/>
      <c r="N80" s="55"/>
      <c r="O80" s="56"/>
      <c r="P80" s="57"/>
      <c r="Q80" s="55"/>
      <c r="R80" s="56"/>
      <c r="S80" s="57"/>
      <c r="T80" s="55"/>
      <c r="U80" s="56"/>
      <c r="V80" s="57"/>
      <c r="W80" s="55"/>
      <c r="X80" s="56"/>
      <c r="Y80" s="57"/>
      <c r="Z80" s="55"/>
      <c r="AA80" s="56"/>
      <c r="AB80" s="57"/>
      <c r="AC80" s="55"/>
      <c r="AD80" s="56"/>
      <c r="AE80" s="57"/>
      <c r="AF80" s="55"/>
      <c r="AG80" s="56"/>
      <c r="AH80" s="57"/>
      <c r="AI80" s="55"/>
      <c r="AJ80" s="56"/>
      <c r="AK80" s="57"/>
      <c r="AL80" s="55"/>
      <c r="AM80" s="56"/>
      <c r="AN80" s="57"/>
      <c r="AO80" s="55"/>
      <c r="AP80" s="56"/>
      <c r="AQ80" s="57"/>
      <c r="AR80" s="55"/>
      <c r="AS80" s="56"/>
      <c r="AT80" s="57"/>
      <c r="AU80" s="55"/>
      <c r="AV80" s="56"/>
      <c r="AW80" s="57"/>
      <c r="AX80" s="391"/>
      <c r="AY80" s="56"/>
      <c r="AZ80" s="57"/>
      <c r="BA80" s="391"/>
      <c r="BB80" s="56"/>
      <c r="BC80" s="57"/>
      <c r="BD80" s="391"/>
      <c r="BE80" s="56"/>
      <c r="BF80" s="57"/>
      <c r="BG80" s="391"/>
    </row>
    <row r="81" spans="1:59" x14ac:dyDescent="0.2">
      <c r="A81" s="59">
        <f t="shared" ref="A81:A86" si="606">SUMIF($I$5:$AAF$5,"QTY*Equipment",$I81:$AAF81)</f>
        <v>0</v>
      </c>
      <c r="B81" s="60">
        <f t="shared" ref="B81:B86" si="607">SUMIF($I$5:$AAF$5,"QTY*Install",$I81:$AAF81)</f>
        <v>0</v>
      </c>
      <c r="C81" s="143"/>
      <c r="D81" s="144" t="s">
        <v>1112</v>
      </c>
      <c r="E81" s="300" t="s">
        <v>620</v>
      </c>
      <c r="F81" s="141">
        <f t="shared" ref="F81:F86" si="608">SUMIF($I$5:$ZM$5,"QTY",$I81:$ZM81)</f>
        <v>4</v>
      </c>
      <c r="G81" s="63"/>
      <c r="H81" s="142"/>
      <c r="I81" s="301">
        <v>1</v>
      </c>
      <c r="J81" s="66">
        <f t="shared" ref="J81:J86" si="609">I81*$G81</f>
        <v>0</v>
      </c>
      <c r="K81" s="67">
        <f t="shared" ref="K81:K86" si="610">I81*$H81</f>
        <v>0</v>
      </c>
      <c r="L81" s="301"/>
      <c r="M81" s="66">
        <f t="shared" ref="M81:M86" si="611">L81*$G81</f>
        <v>0</v>
      </c>
      <c r="N81" s="67">
        <f t="shared" ref="N81:N86" si="612">L81*$H81</f>
        <v>0</v>
      </c>
      <c r="O81" s="301"/>
      <c r="P81" s="66">
        <f t="shared" ref="P81:P86" si="613">O81*$G81</f>
        <v>0</v>
      </c>
      <c r="Q81" s="67">
        <f t="shared" ref="Q81:Q86" si="614">O81*$H81</f>
        <v>0</v>
      </c>
      <c r="R81" s="301">
        <v>1</v>
      </c>
      <c r="S81" s="66">
        <f t="shared" ref="S81:S86" si="615">R81*$G81</f>
        <v>0</v>
      </c>
      <c r="T81" s="67">
        <f t="shared" ref="T81:T86" si="616">R81*$H81</f>
        <v>0</v>
      </c>
      <c r="U81" s="301"/>
      <c r="V81" s="66">
        <f t="shared" ref="V81:V86" si="617">U81*$G81</f>
        <v>0</v>
      </c>
      <c r="W81" s="67">
        <f t="shared" ref="W81:W86" si="618">U81*$H81</f>
        <v>0</v>
      </c>
      <c r="X81" s="301"/>
      <c r="Y81" s="66">
        <f t="shared" ref="Y81:Y86" si="619">X81*$G81</f>
        <v>0</v>
      </c>
      <c r="Z81" s="67">
        <f t="shared" ref="Z81:Z86" si="620">X81*$H81</f>
        <v>0</v>
      </c>
      <c r="AA81" s="301">
        <v>1</v>
      </c>
      <c r="AB81" s="66">
        <f t="shared" ref="AB81:AB86" si="621">AA81*$G81</f>
        <v>0</v>
      </c>
      <c r="AC81" s="67">
        <f t="shared" ref="AC81:AC86" si="622">AA81*$H81</f>
        <v>0</v>
      </c>
      <c r="AD81" s="301"/>
      <c r="AE81" s="66">
        <f t="shared" ref="AE81:AE86" si="623">AD81*$G81</f>
        <v>0</v>
      </c>
      <c r="AF81" s="67">
        <f t="shared" ref="AF81:AF86" si="624">AD81*$H81</f>
        <v>0</v>
      </c>
      <c r="AG81" s="301"/>
      <c r="AH81" s="66">
        <f t="shared" ref="AH81:AH86" si="625">AG81*$G81</f>
        <v>0</v>
      </c>
      <c r="AI81" s="67">
        <f t="shared" ref="AI81:AI86" si="626">AG81*$H81</f>
        <v>0</v>
      </c>
      <c r="AJ81" s="301"/>
      <c r="AK81" s="66">
        <f t="shared" ref="AK81:AK86" si="627">AJ81*$G81</f>
        <v>0</v>
      </c>
      <c r="AL81" s="67">
        <f t="shared" ref="AL81:AL86" si="628">AJ81*$H81</f>
        <v>0</v>
      </c>
      <c r="AM81" s="301"/>
      <c r="AN81" s="66">
        <f t="shared" ref="AN81:AN86" si="629">AM81*$G81</f>
        <v>0</v>
      </c>
      <c r="AO81" s="67">
        <f t="shared" ref="AO81:AO86" si="630">AM81*$H81</f>
        <v>0</v>
      </c>
      <c r="AP81" s="301"/>
      <c r="AQ81" s="66">
        <f t="shared" ref="AQ81:AQ86" si="631">AP81*$G81</f>
        <v>0</v>
      </c>
      <c r="AR81" s="67">
        <f t="shared" ref="AR81:AR86" si="632">AP81*$H81</f>
        <v>0</v>
      </c>
      <c r="AS81" s="301"/>
      <c r="AT81" s="66">
        <f t="shared" ref="AT81:AT86" si="633">AS81*$G81</f>
        <v>0</v>
      </c>
      <c r="AU81" s="67">
        <f t="shared" ref="AU81:AU86" si="634">AS81*$H81</f>
        <v>0</v>
      </c>
      <c r="AV81" s="301"/>
      <c r="AW81" s="66">
        <f t="shared" ref="AW81:AW86" si="635">AV81*$G81</f>
        <v>0</v>
      </c>
      <c r="AX81" s="67">
        <f t="shared" ref="AX81:AX86" si="636">AV81*$H81</f>
        <v>0</v>
      </c>
      <c r="AY81" s="301"/>
      <c r="AZ81" s="66">
        <f t="shared" ref="AZ81:AZ86" si="637">AY81*$G81</f>
        <v>0</v>
      </c>
      <c r="BA81" s="67">
        <f t="shared" ref="BA81:BA86" si="638">AY81*$H81</f>
        <v>0</v>
      </c>
      <c r="BB81" s="301">
        <v>1</v>
      </c>
      <c r="BC81" s="66">
        <f t="shared" ref="BC81:BC86" si="639">BB81*$G81</f>
        <v>0</v>
      </c>
      <c r="BD81" s="67">
        <f t="shared" ref="BD81:BD86" si="640">BB81*$H81</f>
        <v>0</v>
      </c>
      <c r="BE81" s="301"/>
      <c r="BF81" s="66">
        <f t="shared" ref="BF81:BF86" si="641">BE81*$G81</f>
        <v>0</v>
      </c>
      <c r="BG81" s="67">
        <f t="shared" ref="BG81:BG86" si="642">BE81*$H81</f>
        <v>0</v>
      </c>
    </row>
    <row r="82" spans="1:59" x14ac:dyDescent="0.2">
      <c r="A82" s="59">
        <f t="shared" si="606"/>
        <v>0</v>
      </c>
      <c r="B82" s="60">
        <f t="shared" si="607"/>
        <v>0</v>
      </c>
      <c r="C82" s="143"/>
      <c r="D82" s="144" t="s">
        <v>1113</v>
      </c>
      <c r="E82" s="300" t="s">
        <v>622</v>
      </c>
      <c r="F82" s="141">
        <f t="shared" si="608"/>
        <v>5</v>
      </c>
      <c r="G82" s="63"/>
      <c r="H82" s="142"/>
      <c r="I82" s="253"/>
      <c r="J82" s="66">
        <f t="shared" si="609"/>
        <v>0</v>
      </c>
      <c r="K82" s="67">
        <f t="shared" si="610"/>
        <v>0</v>
      </c>
      <c r="L82" s="301"/>
      <c r="M82" s="66">
        <f t="shared" si="611"/>
        <v>0</v>
      </c>
      <c r="N82" s="67">
        <f t="shared" si="612"/>
        <v>0</v>
      </c>
      <c r="O82" s="301">
        <v>1</v>
      </c>
      <c r="P82" s="66">
        <f t="shared" si="613"/>
        <v>0</v>
      </c>
      <c r="Q82" s="67">
        <f t="shared" si="614"/>
        <v>0</v>
      </c>
      <c r="R82" s="301"/>
      <c r="S82" s="66">
        <f t="shared" si="615"/>
        <v>0</v>
      </c>
      <c r="T82" s="67">
        <f t="shared" si="616"/>
        <v>0</v>
      </c>
      <c r="U82" s="301">
        <v>1</v>
      </c>
      <c r="V82" s="66">
        <f t="shared" si="617"/>
        <v>0</v>
      </c>
      <c r="W82" s="67">
        <f t="shared" si="618"/>
        <v>0</v>
      </c>
      <c r="X82" s="301"/>
      <c r="Y82" s="66">
        <f t="shared" si="619"/>
        <v>0</v>
      </c>
      <c r="Z82" s="67">
        <f t="shared" si="620"/>
        <v>0</v>
      </c>
      <c r="AA82" s="301">
        <v>1</v>
      </c>
      <c r="AB82" s="66">
        <f t="shared" si="621"/>
        <v>0</v>
      </c>
      <c r="AC82" s="67">
        <f t="shared" si="622"/>
        <v>0</v>
      </c>
      <c r="AD82" s="301"/>
      <c r="AE82" s="66">
        <f t="shared" si="623"/>
        <v>0</v>
      </c>
      <c r="AF82" s="67">
        <f t="shared" si="624"/>
        <v>0</v>
      </c>
      <c r="AG82" s="301"/>
      <c r="AH82" s="66">
        <f t="shared" si="625"/>
        <v>0</v>
      </c>
      <c r="AI82" s="67">
        <f t="shared" si="626"/>
        <v>0</v>
      </c>
      <c r="AJ82" s="301"/>
      <c r="AK82" s="66">
        <f t="shared" si="627"/>
        <v>0</v>
      </c>
      <c r="AL82" s="67">
        <f t="shared" si="628"/>
        <v>0</v>
      </c>
      <c r="AM82" s="301"/>
      <c r="AN82" s="66">
        <f t="shared" si="629"/>
        <v>0</v>
      </c>
      <c r="AO82" s="67">
        <f t="shared" si="630"/>
        <v>0</v>
      </c>
      <c r="AP82" s="301"/>
      <c r="AQ82" s="66">
        <f t="shared" si="631"/>
        <v>0</v>
      </c>
      <c r="AR82" s="67">
        <f t="shared" si="632"/>
        <v>0</v>
      </c>
      <c r="AS82" s="301"/>
      <c r="AT82" s="66">
        <f t="shared" si="633"/>
        <v>0</v>
      </c>
      <c r="AU82" s="67">
        <f t="shared" si="634"/>
        <v>0</v>
      </c>
      <c r="AV82" s="301"/>
      <c r="AW82" s="66">
        <f t="shared" si="635"/>
        <v>0</v>
      </c>
      <c r="AX82" s="67">
        <f t="shared" si="636"/>
        <v>0</v>
      </c>
      <c r="AY82" s="301">
        <v>1</v>
      </c>
      <c r="AZ82" s="66">
        <f t="shared" si="637"/>
        <v>0</v>
      </c>
      <c r="BA82" s="67">
        <f t="shared" si="638"/>
        <v>0</v>
      </c>
      <c r="BB82" s="301">
        <v>1</v>
      </c>
      <c r="BC82" s="66">
        <f t="shared" si="639"/>
        <v>0</v>
      </c>
      <c r="BD82" s="67">
        <f t="shared" si="640"/>
        <v>0</v>
      </c>
      <c r="BE82" s="301"/>
      <c r="BF82" s="66">
        <f t="shared" si="641"/>
        <v>0</v>
      </c>
      <c r="BG82" s="67">
        <f t="shared" si="642"/>
        <v>0</v>
      </c>
    </row>
    <row r="83" spans="1:59" x14ac:dyDescent="0.2">
      <c r="A83" s="59">
        <f t="shared" si="606"/>
        <v>0</v>
      </c>
      <c r="B83" s="60">
        <f t="shared" si="607"/>
        <v>0</v>
      </c>
      <c r="C83" s="143"/>
      <c r="D83" s="144" t="s">
        <v>1114</v>
      </c>
      <c r="E83" s="300" t="s">
        <v>1153</v>
      </c>
      <c r="F83" s="141">
        <f t="shared" si="608"/>
        <v>50</v>
      </c>
      <c r="G83" s="63"/>
      <c r="H83" s="142"/>
      <c r="I83" s="194"/>
      <c r="J83" s="66">
        <f t="shared" si="609"/>
        <v>0</v>
      </c>
      <c r="K83" s="67">
        <f t="shared" si="610"/>
        <v>0</v>
      </c>
      <c r="L83" s="194"/>
      <c r="M83" s="66">
        <f t="shared" si="611"/>
        <v>0</v>
      </c>
      <c r="N83" s="67">
        <f t="shared" si="612"/>
        <v>0</v>
      </c>
      <c r="O83" s="194"/>
      <c r="P83" s="66">
        <f t="shared" si="613"/>
        <v>0</v>
      </c>
      <c r="Q83" s="67">
        <f t="shared" si="614"/>
        <v>0</v>
      </c>
      <c r="R83" s="194"/>
      <c r="S83" s="66">
        <f t="shared" si="615"/>
        <v>0</v>
      </c>
      <c r="T83" s="67">
        <f t="shared" si="616"/>
        <v>0</v>
      </c>
      <c r="U83" s="194"/>
      <c r="V83" s="66">
        <f t="shared" si="617"/>
        <v>0</v>
      </c>
      <c r="W83" s="67">
        <f t="shared" si="618"/>
        <v>0</v>
      </c>
      <c r="X83" s="194"/>
      <c r="Y83" s="66">
        <f t="shared" si="619"/>
        <v>0</v>
      </c>
      <c r="Z83" s="67">
        <f t="shared" si="620"/>
        <v>0</v>
      </c>
      <c r="AA83" s="194"/>
      <c r="AB83" s="66">
        <f t="shared" si="621"/>
        <v>0</v>
      </c>
      <c r="AC83" s="67">
        <f t="shared" si="622"/>
        <v>0</v>
      </c>
      <c r="AD83" s="194"/>
      <c r="AE83" s="66">
        <f t="shared" si="623"/>
        <v>0</v>
      </c>
      <c r="AF83" s="67">
        <f t="shared" si="624"/>
        <v>0</v>
      </c>
      <c r="AG83" s="194"/>
      <c r="AH83" s="66">
        <f t="shared" si="625"/>
        <v>0</v>
      </c>
      <c r="AI83" s="67">
        <f t="shared" si="626"/>
        <v>0</v>
      </c>
      <c r="AJ83" s="194"/>
      <c r="AK83" s="66">
        <f t="shared" si="627"/>
        <v>0</v>
      </c>
      <c r="AL83" s="67">
        <f t="shared" si="628"/>
        <v>0</v>
      </c>
      <c r="AM83" s="194"/>
      <c r="AN83" s="66">
        <f t="shared" si="629"/>
        <v>0</v>
      </c>
      <c r="AO83" s="67">
        <f t="shared" si="630"/>
        <v>0</v>
      </c>
      <c r="AP83" s="194"/>
      <c r="AQ83" s="66">
        <f t="shared" si="631"/>
        <v>0</v>
      </c>
      <c r="AR83" s="67">
        <f t="shared" si="632"/>
        <v>0</v>
      </c>
      <c r="AS83" s="194"/>
      <c r="AT83" s="66">
        <f t="shared" si="633"/>
        <v>0</v>
      </c>
      <c r="AU83" s="67">
        <f t="shared" si="634"/>
        <v>0</v>
      </c>
      <c r="AV83" s="301">
        <v>50</v>
      </c>
      <c r="AW83" s="66">
        <f>AV83*$G83</f>
        <v>0</v>
      </c>
      <c r="AX83" s="67">
        <f>AV83*$H83</f>
        <v>0</v>
      </c>
      <c r="AY83" s="194"/>
      <c r="AZ83" s="66">
        <f t="shared" si="637"/>
        <v>0</v>
      </c>
      <c r="BA83" s="67">
        <f t="shared" si="638"/>
        <v>0</v>
      </c>
      <c r="BB83" s="194"/>
      <c r="BC83" s="66">
        <f t="shared" si="639"/>
        <v>0</v>
      </c>
      <c r="BD83" s="67">
        <f t="shared" si="640"/>
        <v>0</v>
      </c>
      <c r="BE83" s="194"/>
      <c r="BF83" s="66">
        <f t="shared" si="641"/>
        <v>0</v>
      </c>
      <c r="BG83" s="67">
        <f t="shared" si="642"/>
        <v>0</v>
      </c>
    </row>
    <row r="84" spans="1:59" x14ac:dyDescent="0.2">
      <c r="A84" s="59">
        <f t="shared" si="606"/>
        <v>0</v>
      </c>
      <c r="B84" s="60">
        <f t="shared" si="607"/>
        <v>0</v>
      </c>
      <c r="C84" s="143"/>
      <c r="D84" s="144" t="s">
        <v>1115</v>
      </c>
      <c r="E84" s="204"/>
      <c r="F84" s="141">
        <f t="shared" si="608"/>
        <v>0</v>
      </c>
      <c r="G84" s="63"/>
      <c r="H84" s="142"/>
      <c r="I84" s="194"/>
      <c r="J84" s="66">
        <f t="shared" si="609"/>
        <v>0</v>
      </c>
      <c r="K84" s="67">
        <f t="shared" si="610"/>
        <v>0</v>
      </c>
      <c r="L84" s="194"/>
      <c r="M84" s="66">
        <f t="shared" si="611"/>
        <v>0</v>
      </c>
      <c r="N84" s="67">
        <f t="shared" si="612"/>
        <v>0</v>
      </c>
      <c r="O84" s="194"/>
      <c r="P84" s="66">
        <f t="shared" si="613"/>
        <v>0</v>
      </c>
      <c r="Q84" s="67">
        <f t="shared" si="614"/>
        <v>0</v>
      </c>
      <c r="R84" s="194"/>
      <c r="S84" s="66">
        <f t="shared" si="615"/>
        <v>0</v>
      </c>
      <c r="T84" s="67">
        <f t="shared" si="616"/>
        <v>0</v>
      </c>
      <c r="U84" s="194"/>
      <c r="V84" s="66">
        <f t="shared" si="617"/>
        <v>0</v>
      </c>
      <c r="W84" s="67">
        <f t="shared" si="618"/>
        <v>0</v>
      </c>
      <c r="X84" s="194"/>
      <c r="Y84" s="66">
        <f t="shared" si="619"/>
        <v>0</v>
      </c>
      <c r="Z84" s="67">
        <f t="shared" si="620"/>
        <v>0</v>
      </c>
      <c r="AA84" s="194"/>
      <c r="AB84" s="66">
        <f t="shared" si="621"/>
        <v>0</v>
      </c>
      <c r="AC84" s="67">
        <f t="shared" si="622"/>
        <v>0</v>
      </c>
      <c r="AD84" s="194"/>
      <c r="AE84" s="66">
        <f t="shared" si="623"/>
        <v>0</v>
      </c>
      <c r="AF84" s="67">
        <f t="shared" si="624"/>
        <v>0</v>
      </c>
      <c r="AG84" s="194"/>
      <c r="AH84" s="66">
        <f t="shared" si="625"/>
        <v>0</v>
      </c>
      <c r="AI84" s="67">
        <f t="shared" si="626"/>
        <v>0</v>
      </c>
      <c r="AJ84" s="194"/>
      <c r="AK84" s="66">
        <f t="shared" si="627"/>
        <v>0</v>
      </c>
      <c r="AL84" s="67">
        <f t="shared" si="628"/>
        <v>0</v>
      </c>
      <c r="AM84" s="194"/>
      <c r="AN84" s="66">
        <f t="shared" si="629"/>
        <v>0</v>
      </c>
      <c r="AO84" s="67">
        <f t="shared" si="630"/>
        <v>0</v>
      </c>
      <c r="AP84" s="194"/>
      <c r="AQ84" s="66">
        <f t="shared" si="631"/>
        <v>0</v>
      </c>
      <c r="AR84" s="67">
        <f t="shared" si="632"/>
        <v>0</v>
      </c>
      <c r="AS84" s="194"/>
      <c r="AT84" s="66">
        <f t="shared" si="633"/>
        <v>0</v>
      </c>
      <c r="AU84" s="67">
        <f t="shared" si="634"/>
        <v>0</v>
      </c>
      <c r="AV84" s="194"/>
      <c r="AW84" s="66">
        <f>AV84*$G84</f>
        <v>0</v>
      </c>
      <c r="AX84" s="67">
        <f>AV84*$H84</f>
        <v>0</v>
      </c>
      <c r="AY84" s="194"/>
      <c r="AZ84" s="66">
        <f t="shared" si="637"/>
        <v>0</v>
      </c>
      <c r="BA84" s="67">
        <f t="shared" si="638"/>
        <v>0</v>
      </c>
      <c r="BB84" s="194"/>
      <c r="BC84" s="66">
        <f t="shared" si="639"/>
        <v>0</v>
      </c>
      <c r="BD84" s="67">
        <f t="shared" si="640"/>
        <v>0</v>
      </c>
      <c r="BE84" s="194"/>
      <c r="BF84" s="66">
        <f t="shared" si="641"/>
        <v>0</v>
      </c>
      <c r="BG84" s="67">
        <f t="shared" si="642"/>
        <v>0</v>
      </c>
    </row>
    <row r="85" spans="1:59" x14ac:dyDescent="0.2">
      <c r="A85" s="59">
        <f t="shared" si="606"/>
        <v>0</v>
      </c>
      <c r="B85" s="60">
        <f t="shared" si="607"/>
        <v>0</v>
      </c>
      <c r="C85" s="143"/>
      <c r="D85" s="144" t="s">
        <v>1116</v>
      </c>
      <c r="E85" s="204"/>
      <c r="F85" s="141">
        <f t="shared" si="608"/>
        <v>0</v>
      </c>
      <c r="G85" s="63"/>
      <c r="H85" s="142"/>
      <c r="I85" s="194"/>
      <c r="J85" s="66">
        <f t="shared" si="609"/>
        <v>0</v>
      </c>
      <c r="K85" s="67">
        <f t="shared" si="610"/>
        <v>0</v>
      </c>
      <c r="L85" s="194"/>
      <c r="M85" s="66">
        <f t="shared" si="611"/>
        <v>0</v>
      </c>
      <c r="N85" s="67">
        <f t="shared" si="612"/>
        <v>0</v>
      </c>
      <c r="O85" s="194"/>
      <c r="P85" s="66">
        <f t="shared" si="613"/>
        <v>0</v>
      </c>
      <c r="Q85" s="67">
        <f t="shared" si="614"/>
        <v>0</v>
      </c>
      <c r="R85" s="194"/>
      <c r="S85" s="66">
        <f t="shared" si="615"/>
        <v>0</v>
      </c>
      <c r="T85" s="67">
        <f t="shared" si="616"/>
        <v>0</v>
      </c>
      <c r="U85" s="194"/>
      <c r="V85" s="66">
        <f t="shared" si="617"/>
        <v>0</v>
      </c>
      <c r="W85" s="67">
        <f t="shared" si="618"/>
        <v>0</v>
      </c>
      <c r="X85" s="194"/>
      <c r="Y85" s="66">
        <f t="shared" si="619"/>
        <v>0</v>
      </c>
      <c r="Z85" s="67">
        <f t="shared" si="620"/>
        <v>0</v>
      </c>
      <c r="AA85" s="194"/>
      <c r="AB85" s="66">
        <f t="shared" si="621"/>
        <v>0</v>
      </c>
      <c r="AC85" s="67">
        <f t="shared" si="622"/>
        <v>0</v>
      </c>
      <c r="AD85" s="194"/>
      <c r="AE85" s="66">
        <f t="shared" si="623"/>
        <v>0</v>
      </c>
      <c r="AF85" s="67">
        <f t="shared" si="624"/>
        <v>0</v>
      </c>
      <c r="AG85" s="194"/>
      <c r="AH85" s="66">
        <f t="shared" si="625"/>
        <v>0</v>
      </c>
      <c r="AI85" s="67">
        <f t="shared" si="626"/>
        <v>0</v>
      </c>
      <c r="AJ85" s="194"/>
      <c r="AK85" s="66">
        <f t="shared" si="627"/>
        <v>0</v>
      </c>
      <c r="AL85" s="67">
        <f t="shared" si="628"/>
        <v>0</v>
      </c>
      <c r="AM85" s="194"/>
      <c r="AN85" s="66">
        <f t="shared" si="629"/>
        <v>0</v>
      </c>
      <c r="AO85" s="67">
        <f t="shared" si="630"/>
        <v>0</v>
      </c>
      <c r="AP85" s="194"/>
      <c r="AQ85" s="66">
        <f t="shared" si="631"/>
        <v>0</v>
      </c>
      <c r="AR85" s="67">
        <f t="shared" si="632"/>
        <v>0</v>
      </c>
      <c r="AS85" s="194"/>
      <c r="AT85" s="66">
        <f t="shared" si="633"/>
        <v>0</v>
      </c>
      <c r="AU85" s="67">
        <f t="shared" si="634"/>
        <v>0</v>
      </c>
      <c r="AV85" s="194"/>
      <c r="AW85" s="66">
        <f t="shared" si="635"/>
        <v>0</v>
      </c>
      <c r="AX85" s="67">
        <f t="shared" si="636"/>
        <v>0</v>
      </c>
      <c r="AY85" s="194"/>
      <c r="AZ85" s="66">
        <f t="shared" si="637"/>
        <v>0</v>
      </c>
      <c r="BA85" s="67">
        <f t="shared" si="638"/>
        <v>0</v>
      </c>
      <c r="BB85" s="194"/>
      <c r="BC85" s="66">
        <f t="shared" si="639"/>
        <v>0</v>
      </c>
      <c r="BD85" s="67">
        <f t="shared" si="640"/>
        <v>0</v>
      </c>
      <c r="BE85" s="194"/>
      <c r="BF85" s="66">
        <f t="shared" si="641"/>
        <v>0</v>
      </c>
      <c r="BG85" s="67">
        <f t="shared" si="642"/>
        <v>0</v>
      </c>
    </row>
    <row r="86" spans="1:59" x14ac:dyDescent="0.2">
      <c r="A86" s="59">
        <f t="shared" si="606"/>
        <v>0</v>
      </c>
      <c r="B86" s="60">
        <f t="shared" si="607"/>
        <v>0</v>
      </c>
      <c r="C86" s="143"/>
      <c r="D86" s="144" t="s">
        <v>1117</v>
      </c>
      <c r="E86" s="204"/>
      <c r="F86" s="141">
        <f t="shared" si="608"/>
        <v>0</v>
      </c>
      <c r="G86" s="63"/>
      <c r="H86" s="142"/>
      <c r="I86" s="194"/>
      <c r="J86" s="66">
        <f t="shared" si="609"/>
        <v>0</v>
      </c>
      <c r="K86" s="67">
        <f t="shared" si="610"/>
        <v>0</v>
      </c>
      <c r="L86" s="194"/>
      <c r="M86" s="66">
        <f t="shared" si="611"/>
        <v>0</v>
      </c>
      <c r="N86" s="67">
        <f t="shared" si="612"/>
        <v>0</v>
      </c>
      <c r="O86" s="194"/>
      <c r="P86" s="66">
        <f t="shared" si="613"/>
        <v>0</v>
      </c>
      <c r="Q86" s="67">
        <f t="shared" si="614"/>
        <v>0</v>
      </c>
      <c r="R86" s="194"/>
      <c r="S86" s="66">
        <f t="shared" si="615"/>
        <v>0</v>
      </c>
      <c r="T86" s="67">
        <f t="shared" si="616"/>
        <v>0</v>
      </c>
      <c r="U86" s="194"/>
      <c r="V86" s="66">
        <f t="shared" si="617"/>
        <v>0</v>
      </c>
      <c r="W86" s="67">
        <f t="shared" si="618"/>
        <v>0</v>
      </c>
      <c r="X86" s="194"/>
      <c r="Y86" s="66">
        <f t="shared" si="619"/>
        <v>0</v>
      </c>
      <c r="Z86" s="67">
        <f t="shared" si="620"/>
        <v>0</v>
      </c>
      <c r="AA86" s="194"/>
      <c r="AB86" s="66">
        <f t="shared" si="621"/>
        <v>0</v>
      </c>
      <c r="AC86" s="67">
        <f t="shared" si="622"/>
        <v>0</v>
      </c>
      <c r="AD86" s="194"/>
      <c r="AE86" s="66">
        <f t="shared" si="623"/>
        <v>0</v>
      </c>
      <c r="AF86" s="67">
        <f t="shared" si="624"/>
        <v>0</v>
      </c>
      <c r="AG86" s="194"/>
      <c r="AH86" s="66">
        <f t="shared" si="625"/>
        <v>0</v>
      </c>
      <c r="AI86" s="67">
        <f t="shared" si="626"/>
        <v>0</v>
      </c>
      <c r="AJ86" s="194"/>
      <c r="AK86" s="66">
        <f t="shared" si="627"/>
        <v>0</v>
      </c>
      <c r="AL86" s="67">
        <f t="shared" si="628"/>
        <v>0</v>
      </c>
      <c r="AM86" s="194"/>
      <c r="AN86" s="66">
        <f t="shared" si="629"/>
        <v>0</v>
      </c>
      <c r="AO86" s="67">
        <f t="shared" si="630"/>
        <v>0</v>
      </c>
      <c r="AP86" s="194"/>
      <c r="AQ86" s="66">
        <f t="shared" si="631"/>
        <v>0</v>
      </c>
      <c r="AR86" s="67">
        <f t="shared" si="632"/>
        <v>0</v>
      </c>
      <c r="AS86" s="194"/>
      <c r="AT86" s="66">
        <f t="shared" si="633"/>
        <v>0</v>
      </c>
      <c r="AU86" s="67">
        <f t="shared" si="634"/>
        <v>0</v>
      </c>
      <c r="AV86" s="194"/>
      <c r="AW86" s="66">
        <f t="shared" si="635"/>
        <v>0</v>
      </c>
      <c r="AX86" s="67">
        <f t="shared" si="636"/>
        <v>0</v>
      </c>
      <c r="AY86" s="194"/>
      <c r="AZ86" s="66">
        <f t="shared" si="637"/>
        <v>0</v>
      </c>
      <c r="BA86" s="67">
        <f t="shared" si="638"/>
        <v>0</v>
      </c>
      <c r="BB86" s="194"/>
      <c r="BC86" s="66">
        <f t="shared" si="639"/>
        <v>0</v>
      </c>
      <c r="BD86" s="67">
        <f t="shared" si="640"/>
        <v>0</v>
      </c>
      <c r="BE86" s="194"/>
      <c r="BF86" s="66">
        <f t="shared" si="641"/>
        <v>0</v>
      </c>
      <c r="BG86" s="67">
        <f t="shared" si="642"/>
        <v>0</v>
      </c>
    </row>
    <row r="87" spans="1:59" ht="15" x14ac:dyDescent="0.25">
      <c r="A87" s="86"/>
      <c r="B87" s="69"/>
      <c r="C87" s="145"/>
      <c r="D87" s="138" t="s">
        <v>617</v>
      </c>
      <c r="E87" s="260" t="s">
        <v>464</v>
      </c>
      <c r="F87" s="55"/>
      <c r="G87" s="56"/>
      <c r="H87" s="53"/>
      <c r="I87" s="56"/>
      <c r="J87" s="57"/>
      <c r="K87" s="55"/>
      <c r="L87" s="56"/>
      <c r="M87" s="57"/>
      <c r="N87" s="55"/>
      <c r="O87" s="56"/>
      <c r="P87" s="57"/>
      <c r="Q87" s="55"/>
      <c r="R87" s="56"/>
      <c r="S87" s="57"/>
      <c r="T87" s="55"/>
      <c r="U87" s="56"/>
      <c r="V87" s="57"/>
      <c r="W87" s="55"/>
      <c r="X87" s="56"/>
      <c r="Y87" s="57"/>
      <c r="Z87" s="55"/>
      <c r="AA87" s="56"/>
      <c r="AB87" s="57"/>
      <c r="AC87" s="55"/>
      <c r="AD87" s="56"/>
      <c r="AE87" s="57"/>
      <c r="AF87" s="55"/>
      <c r="AG87" s="56"/>
      <c r="AH87" s="57"/>
      <c r="AI87" s="55"/>
      <c r="AJ87" s="56"/>
      <c r="AK87" s="57"/>
      <c r="AL87" s="55"/>
      <c r="AM87" s="56"/>
      <c r="AN87" s="57"/>
      <c r="AO87" s="55"/>
      <c r="AP87" s="56"/>
      <c r="AQ87" s="57"/>
      <c r="AR87" s="55"/>
      <c r="AS87" s="56"/>
      <c r="AT87" s="57"/>
      <c r="AU87" s="55"/>
      <c r="AV87" s="56"/>
      <c r="AW87" s="57"/>
      <c r="AX87" s="391"/>
      <c r="AY87" s="56"/>
      <c r="AZ87" s="57"/>
      <c r="BA87" s="391"/>
      <c r="BB87" s="56"/>
      <c r="BC87" s="57"/>
      <c r="BD87" s="391"/>
      <c r="BE87" s="56"/>
      <c r="BF87" s="57"/>
      <c r="BG87" s="391"/>
    </row>
    <row r="88" spans="1:59" x14ac:dyDescent="0.2">
      <c r="A88" s="59">
        <f>SUMIF($I$5:$AAF$5,"QTY*Equipment",$I88:$AAF88)</f>
        <v>0</v>
      </c>
      <c r="B88" s="60">
        <f>SUMIF($I$5:$AAF$5,"QTY*Install",$I88:$AAF88)</f>
        <v>0</v>
      </c>
      <c r="C88" s="143"/>
      <c r="D88" s="144" t="s">
        <v>619</v>
      </c>
      <c r="E88" s="300" t="s">
        <v>625</v>
      </c>
      <c r="F88" s="141">
        <f>SUMIF($I$5:$ZM$5,"QTY",$I88:$ZM88)</f>
        <v>455</v>
      </c>
      <c r="G88" s="63"/>
      <c r="H88" s="142"/>
      <c r="I88" s="301">
        <v>80</v>
      </c>
      <c r="J88" s="66">
        <f>I88*$G88</f>
        <v>0</v>
      </c>
      <c r="K88" s="67">
        <f>I88*$H88</f>
        <v>0</v>
      </c>
      <c r="L88" s="301">
        <v>38</v>
      </c>
      <c r="M88" s="66">
        <f>L88*$G88</f>
        <v>0</v>
      </c>
      <c r="N88" s="67">
        <f>L88*$H88</f>
        <v>0</v>
      </c>
      <c r="O88" s="301">
        <v>20</v>
      </c>
      <c r="P88" s="66">
        <f>O88*$G88</f>
        <v>0</v>
      </c>
      <c r="Q88" s="67">
        <f>O88*$H88</f>
        <v>0</v>
      </c>
      <c r="R88" s="301">
        <v>70</v>
      </c>
      <c r="S88" s="66">
        <f>R88*$G88</f>
        <v>0</v>
      </c>
      <c r="T88" s="67">
        <f>R88*$H88</f>
        <v>0</v>
      </c>
      <c r="U88" s="301">
        <v>26</v>
      </c>
      <c r="V88" s="66">
        <f>U88*$G88</f>
        <v>0</v>
      </c>
      <c r="W88" s="67">
        <f>U88*$H88</f>
        <v>0</v>
      </c>
      <c r="X88" s="301">
        <v>13</v>
      </c>
      <c r="Y88" s="66">
        <f>X88*$G88</f>
        <v>0</v>
      </c>
      <c r="Z88" s="67">
        <f>X88*$H88</f>
        <v>0</v>
      </c>
      <c r="AA88" s="301">
        <v>95</v>
      </c>
      <c r="AB88" s="66">
        <f>AA88*$G88</f>
        <v>0</v>
      </c>
      <c r="AC88" s="67">
        <f>AA88*$H88</f>
        <v>0</v>
      </c>
      <c r="AD88" s="301">
        <v>16</v>
      </c>
      <c r="AE88" s="66">
        <f>AD88*$G88</f>
        <v>0</v>
      </c>
      <c r="AF88" s="67">
        <f>AD88*$H88</f>
        <v>0</v>
      </c>
      <c r="AG88" s="301">
        <v>12</v>
      </c>
      <c r="AH88" s="66">
        <f>AG88*$G88</f>
        <v>0</v>
      </c>
      <c r="AI88" s="67">
        <f>AG88*$H88</f>
        <v>0</v>
      </c>
      <c r="AJ88" s="301">
        <v>9</v>
      </c>
      <c r="AK88" s="66">
        <f>AJ88*$G88</f>
        <v>0</v>
      </c>
      <c r="AL88" s="67">
        <f>AJ88*$H88</f>
        <v>0</v>
      </c>
      <c r="AM88" s="301">
        <v>7</v>
      </c>
      <c r="AN88" s="66">
        <f>AM88*$G88</f>
        <v>0</v>
      </c>
      <c r="AO88" s="67">
        <f>AM88*$H88</f>
        <v>0</v>
      </c>
      <c r="AP88" s="301">
        <v>15</v>
      </c>
      <c r="AQ88" s="66">
        <f>AP88*$G88</f>
        <v>0</v>
      </c>
      <c r="AR88" s="67">
        <f>AP88*$H88</f>
        <v>0</v>
      </c>
      <c r="AS88" s="301">
        <v>5</v>
      </c>
      <c r="AT88" s="66">
        <f>AS88*$G88</f>
        <v>0</v>
      </c>
      <c r="AU88" s="67">
        <f>AS88*$H88</f>
        <v>0</v>
      </c>
      <c r="AV88" s="301"/>
      <c r="AW88" s="66">
        <f>AV88*$G88</f>
        <v>0</v>
      </c>
      <c r="AX88" s="67">
        <f>AV88*$H88</f>
        <v>0</v>
      </c>
      <c r="AY88" s="301">
        <v>4</v>
      </c>
      <c r="AZ88" s="66">
        <f>AY88*$G88</f>
        <v>0</v>
      </c>
      <c r="BA88" s="67">
        <f>AY88*$H88</f>
        <v>0</v>
      </c>
      <c r="BB88" s="301">
        <v>35</v>
      </c>
      <c r="BC88" s="66">
        <f>BB88*$G88</f>
        <v>0</v>
      </c>
      <c r="BD88" s="67">
        <f>BB88*$H88</f>
        <v>0</v>
      </c>
      <c r="BE88" s="301">
        <v>10</v>
      </c>
      <c r="BF88" s="66">
        <f>BE88*$G88</f>
        <v>0</v>
      </c>
      <c r="BG88" s="67">
        <f>BE88*$H88</f>
        <v>0</v>
      </c>
    </row>
    <row r="89" spans="1:59" x14ac:dyDescent="0.2">
      <c r="A89" s="59">
        <f>SUMIF($I$5:$AAF$5,"QTY*Equipment",$I89:$AAF89)</f>
        <v>0</v>
      </c>
      <c r="B89" s="60">
        <f>SUMIF($I$5:$AAF$5,"QTY*Install",$I89:$AAF89)</f>
        <v>0</v>
      </c>
      <c r="C89" s="143"/>
      <c r="D89" s="144" t="s">
        <v>621</v>
      </c>
      <c r="E89" s="300" t="s">
        <v>626</v>
      </c>
      <c r="F89" s="141">
        <f>SUMIF($I$5:$ZM$5,"QTY",$I89:$ZM89)</f>
        <v>25</v>
      </c>
      <c r="G89" s="63"/>
      <c r="H89" s="142"/>
      <c r="I89" s="301">
        <v>1</v>
      </c>
      <c r="J89" s="66">
        <f>I89*$G89</f>
        <v>0</v>
      </c>
      <c r="K89" s="67">
        <f>I89*$H89</f>
        <v>0</v>
      </c>
      <c r="L89" s="301">
        <v>4</v>
      </c>
      <c r="M89" s="66">
        <f>L89*$G89</f>
        <v>0</v>
      </c>
      <c r="N89" s="67">
        <f>L89*$H89</f>
        <v>0</v>
      </c>
      <c r="O89" s="301">
        <v>3</v>
      </c>
      <c r="P89" s="66">
        <f>O89*$G89</f>
        <v>0</v>
      </c>
      <c r="Q89" s="67">
        <f>O89*$H89</f>
        <v>0</v>
      </c>
      <c r="R89" s="301">
        <v>2</v>
      </c>
      <c r="S89" s="66">
        <f>R89*$G89</f>
        <v>0</v>
      </c>
      <c r="T89" s="67">
        <f>R89*$H89</f>
        <v>0</v>
      </c>
      <c r="U89" s="301">
        <v>2</v>
      </c>
      <c r="V89" s="66">
        <f>U89*$G89</f>
        <v>0</v>
      </c>
      <c r="W89" s="67">
        <f>U89*$H89</f>
        <v>0</v>
      </c>
      <c r="X89" s="301">
        <v>1</v>
      </c>
      <c r="Y89" s="66">
        <f>X89*$G89</f>
        <v>0</v>
      </c>
      <c r="Z89" s="67">
        <f>X89*$H89</f>
        <v>0</v>
      </c>
      <c r="AA89" s="301">
        <v>2</v>
      </c>
      <c r="AB89" s="66">
        <f>AA89*$G89</f>
        <v>0</v>
      </c>
      <c r="AC89" s="67">
        <f>AA89*$H89</f>
        <v>0</v>
      </c>
      <c r="AD89" s="301">
        <v>2</v>
      </c>
      <c r="AE89" s="66">
        <f>AD89*$G89</f>
        <v>0</v>
      </c>
      <c r="AF89" s="67">
        <f>AD89*$H89</f>
        <v>0</v>
      </c>
      <c r="AG89" s="301">
        <v>1</v>
      </c>
      <c r="AH89" s="66">
        <f>AG89*$G89</f>
        <v>0</v>
      </c>
      <c r="AI89" s="67">
        <f>AG89*$H89</f>
        <v>0</v>
      </c>
      <c r="AJ89" s="301">
        <v>1</v>
      </c>
      <c r="AK89" s="66">
        <f>AJ89*$G89</f>
        <v>0</v>
      </c>
      <c r="AL89" s="67">
        <f>AJ89*$H89</f>
        <v>0</v>
      </c>
      <c r="AM89" s="301"/>
      <c r="AN89" s="66">
        <f>AM89*$G89</f>
        <v>0</v>
      </c>
      <c r="AO89" s="67">
        <f>AM89*$H89</f>
        <v>0</v>
      </c>
      <c r="AP89" s="301">
        <v>1</v>
      </c>
      <c r="AQ89" s="66">
        <f>AP89*$G89</f>
        <v>0</v>
      </c>
      <c r="AR89" s="67">
        <f>AP89*$H89</f>
        <v>0</v>
      </c>
      <c r="AS89" s="301">
        <v>1</v>
      </c>
      <c r="AT89" s="66">
        <f>AS89*$G89</f>
        <v>0</v>
      </c>
      <c r="AU89" s="67">
        <f>AS89*$H89</f>
        <v>0</v>
      </c>
      <c r="AV89" s="301"/>
      <c r="AW89" s="66">
        <f>AV89*$G89</f>
        <v>0</v>
      </c>
      <c r="AX89" s="67">
        <f>AV89*$H89</f>
        <v>0</v>
      </c>
      <c r="AY89" s="301">
        <v>1</v>
      </c>
      <c r="AZ89" s="66">
        <f>AY89*$G89</f>
        <v>0</v>
      </c>
      <c r="BA89" s="67">
        <f>AY89*$H89</f>
        <v>0</v>
      </c>
      <c r="BB89" s="301">
        <v>2</v>
      </c>
      <c r="BC89" s="66">
        <f>BB89*$G89</f>
        <v>0</v>
      </c>
      <c r="BD89" s="67">
        <f>BB89*$H89</f>
        <v>0</v>
      </c>
      <c r="BE89" s="301">
        <v>1</v>
      </c>
      <c r="BF89" s="66">
        <f>BE89*$G89</f>
        <v>0</v>
      </c>
      <c r="BG89" s="67">
        <f>BE89*$H89</f>
        <v>0</v>
      </c>
    </row>
    <row r="90" spans="1:59" x14ac:dyDescent="0.2">
      <c r="A90" s="59">
        <f>SUMIF($I$5:$AAF$5,"QTY*Equipment",$I90:$AAF90)</f>
        <v>0</v>
      </c>
      <c r="B90" s="60">
        <f>SUMIF($I$5:$AAF$5,"QTY*Install",$I90:$AAF90)</f>
        <v>0</v>
      </c>
      <c r="C90" s="143"/>
      <c r="D90" s="144" t="s">
        <v>623</v>
      </c>
      <c r="E90" s="300" t="s">
        <v>627</v>
      </c>
      <c r="F90" s="141">
        <f>SUMIF($I$5:$ZM$5,"QTY",$I90:$ZM90)</f>
        <v>25</v>
      </c>
      <c r="G90" s="63"/>
      <c r="H90" s="142"/>
      <c r="I90" s="301">
        <v>1</v>
      </c>
      <c r="J90" s="66">
        <f>I90*$G90</f>
        <v>0</v>
      </c>
      <c r="K90" s="67">
        <f>I90*$H90</f>
        <v>0</v>
      </c>
      <c r="L90" s="301">
        <v>4</v>
      </c>
      <c r="M90" s="66">
        <f>L90*$G90</f>
        <v>0</v>
      </c>
      <c r="N90" s="67">
        <f>L90*$H90</f>
        <v>0</v>
      </c>
      <c r="O90" s="301">
        <v>3</v>
      </c>
      <c r="P90" s="66">
        <f>O90*$G90</f>
        <v>0</v>
      </c>
      <c r="Q90" s="67">
        <f>O90*$H90</f>
        <v>0</v>
      </c>
      <c r="R90" s="301">
        <v>2</v>
      </c>
      <c r="S90" s="66">
        <f>R90*$G90</f>
        <v>0</v>
      </c>
      <c r="T90" s="67">
        <f>R90*$H90</f>
        <v>0</v>
      </c>
      <c r="U90" s="301">
        <v>2</v>
      </c>
      <c r="V90" s="66">
        <f>U90*$G90</f>
        <v>0</v>
      </c>
      <c r="W90" s="67">
        <f>U90*$H90</f>
        <v>0</v>
      </c>
      <c r="X90" s="301">
        <v>1</v>
      </c>
      <c r="Y90" s="66">
        <f>X90*$G90</f>
        <v>0</v>
      </c>
      <c r="Z90" s="67">
        <f>X90*$H90</f>
        <v>0</v>
      </c>
      <c r="AA90" s="301">
        <v>2</v>
      </c>
      <c r="AB90" s="66">
        <f>AA90*$G90</f>
        <v>0</v>
      </c>
      <c r="AC90" s="67">
        <f>AA90*$H90</f>
        <v>0</v>
      </c>
      <c r="AD90" s="301">
        <v>2</v>
      </c>
      <c r="AE90" s="66">
        <f>AD90*$G90</f>
        <v>0</v>
      </c>
      <c r="AF90" s="67">
        <f>AD90*$H90</f>
        <v>0</v>
      </c>
      <c r="AG90" s="301">
        <v>1</v>
      </c>
      <c r="AH90" s="66">
        <f>AG90*$G90</f>
        <v>0</v>
      </c>
      <c r="AI90" s="67">
        <f>AG90*$H90</f>
        <v>0</v>
      </c>
      <c r="AJ90" s="301">
        <v>1</v>
      </c>
      <c r="AK90" s="66">
        <f>AJ90*$G90</f>
        <v>0</v>
      </c>
      <c r="AL90" s="67">
        <f>AJ90*$H90</f>
        <v>0</v>
      </c>
      <c r="AM90" s="301"/>
      <c r="AN90" s="66">
        <f>AM90*$G90</f>
        <v>0</v>
      </c>
      <c r="AO90" s="67">
        <f>AM90*$H90</f>
        <v>0</v>
      </c>
      <c r="AP90" s="301">
        <v>1</v>
      </c>
      <c r="AQ90" s="66">
        <f>AP90*$G90</f>
        <v>0</v>
      </c>
      <c r="AR90" s="67">
        <f>AP90*$H90</f>
        <v>0</v>
      </c>
      <c r="AS90" s="301">
        <v>1</v>
      </c>
      <c r="AT90" s="66">
        <f>AS90*$G90</f>
        <v>0</v>
      </c>
      <c r="AU90" s="67">
        <f>AS90*$H90</f>
        <v>0</v>
      </c>
      <c r="AV90" s="301"/>
      <c r="AW90" s="66">
        <f>AV90*$G90</f>
        <v>0</v>
      </c>
      <c r="AX90" s="67">
        <f>AV90*$H90</f>
        <v>0</v>
      </c>
      <c r="AY90" s="301">
        <v>1</v>
      </c>
      <c r="AZ90" s="66">
        <f>AY90*$G90</f>
        <v>0</v>
      </c>
      <c r="BA90" s="67">
        <f>AY90*$H90</f>
        <v>0</v>
      </c>
      <c r="BB90" s="301">
        <v>2</v>
      </c>
      <c r="BC90" s="66">
        <f>BB90*$G90</f>
        <v>0</v>
      </c>
      <c r="BD90" s="67">
        <f>BB90*$H90</f>
        <v>0</v>
      </c>
      <c r="BE90" s="301">
        <v>1</v>
      </c>
      <c r="BF90" s="66">
        <f>BE90*$G90</f>
        <v>0</v>
      </c>
      <c r="BG90" s="67">
        <f>BE90*$H90</f>
        <v>0</v>
      </c>
    </row>
    <row r="91" spans="1:59" ht="15" thickBot="1" x14ac:dyDescent="0.25">
      <c r="A91" s="76">
        <f>SUMIF($I$5:$AAF$5,"QTY*Equipment",$I91:$AAF91)</f>
        <v>0</v>
      </c>
      <c r="B91" s="77">
        <f>SUMIF($I$5:$AAF$5,"QTY*Install",$I91:$AAF91)</f>
        <v>0</v>
      </c>
      <c r="C91" s="161"/>
      <c r="D91" s="392" t="s">
        <v>624</v>
      </c>
      <c r="E91" s="220"/>
      <c r="F91" s="471">
        <f>SUMIF($I$5:$ZM$5,"QTY",$I91:$ZM91)</f>
        <v>0</v>
      </c>
      <c r="G91" s="240"/>
      <c r="H91" s="472"/>
      <c r="I91" s="473"/>
      <c r="J91" s="81">
        <f>I91*$G91</f>
        <v>0</v>
      </c>
      <c r="K91" s="82">
        <f>I91*$H91</f>
        <v>0</v>
      </c>
      <c r="L91" s="473"/>
      <c r="M91" s="81">
        <f>L91*$G91</f>
        <v>0</v>
      </c>
      <c r="N91" s="82">
        <f>L91*$H91</f>
        <v>0</v>
      </c>
      <c r="O91" s="473"/>
      <c r="P91" s="81">
        <f>O91*$G91</f>
        <v>0</v>
      </c>
      <c r="Q91" s="82">
        <f>O91*$H91</f>
        <v>0</v>
      </c>
      <c r="R91" s="473"/>
      <c r="S91" s="81">
        <f>R91*$G91</f>
        <v>0</v>
      </c>
      <c r="T91" s="82">
        <f>R91*$H91</f>
        <v>0</v>
      </c>
      <c r="U91" s="473"/>
      <c r="V91" s="81">
        <f>U91*$G91</f>
        <v>0</v>
      </c>
      <c r="W91" s="82">
        <f>U91*$H91</f>
        <v>0</v>
      </c>
      <c r="X91" s="473"/>
      <c r="Y91" s="81">
        <f>X91*$G91</f>
        <v>0</v>
      </c>
      <c r="Z91" s="82">
        <f>X91*$H91</f>
        <v>0</v>
      </c>
      <c r="AA91" s="473"/>
      <c r="AB91" s="81">
        <f>AA91*$G91</f>
        <v>0</v>
      </c>
      <c r="AC91" s="82">
        <f>AA91*$H91</f>
        <v>0</v>
      </c>
      <c r="AD91" s="473"/>
      <c r="AE91" s="81">
        <f>AD91*$G91</f>
        <v>0</v>
      </c>
      <c r="AF91" s="82">
        <f>AD91*$H91</f>
        <v>0</v>
      </c>
      <c r="AG91" s="473"/>
      <c r="AH91" s="81">
        <f>AG91*$G91</f>
        <v>0</v>
      </c>
      <c r="AI91" s="82">
        <f>AG91*$H91</f>
        <v>0</v>
      </c>
      <c r="AJ91" s="473"/>
      <c r="AK91" s="81">
        <f>AJ91*$G91</f>
        <v>0</v>
      </c>
      <c r="AL91" s="82">
        <f>AJ91*$H91</f>
        <v>0</v>
      </c>
      <c r="AM91" s="473"/>
      <c r="AN91" s="81">
        <f>AM91*$G91</f>
        <v>0</v>
      </c>
      <c r="AO91" s="82">
        <f>AM91*$H91</f>
        <v>0</v>
      </c>
      <c r="AP91" s="473"/>
      <c r="AQ91" s="81">
        <f>AP91*$G91</f>
        <v>0</v>
      </c>
      <c r="AR91" s="82">
        <f>AP91*$H91</f>
        <v>0</v>
      </c>
      <c r="AS91" s="473"/>
      <c r="AT91" s="81">
        <f>AS91*$G91</f>
        <v>0</v>
      </c>
      <c r="AU91" s="82">
        <f>AS91*$H91</f>
        <v>0</v>
      </c>
      <c r="AV91" s="473"/>
      <c r="AW91" s="81">
        <f>AV91*$G91</f>
        <v>0</v>
      </c>
      <c r="AX91" s="82">
        <f>AV91*$H91</f>
        <v>0</v>
      </c>
      <c r="AY91" s="473"/>
      <c r="AZ91" s="81">
        <f>AY91*$G91</f>
        <v>0</v>
      </c>
      <c r="BA91" s="82">
        <f>AY91*$H91</f>
        <v>0</v>
      </c>
      <c r="BB91" s="473"/>
      <c r="BC91" s="81">
        <f>BB91*$G91</f>
        <v>0</v>
      </c>
      <c r="BD91" s="82">
        <f>BB91*$H91</f>
        <v>0</v>
      </c>
      <c r="BE91" s="473"/>
      <c r="BF91" s="81">
        <f>BE91*$G91</f>
        <v>0</v>
      </c>
      <c r="BG91" s="82">
        <f>BE91*$H91</f>
        <v>0</v>
      </c>
    </row>
  </sheetData>
  <sortState xmlns:xlrd2="http://schemas.microsoft.com/office/spreadsheetml/2017/richdata2" ref="E49:E54">
    <sortCondition ref="E49:E54"/>
  </sortState>
  <mergeCells count="22">
    <mergeCell ref="AP4:AR4"/>
    <mergeCell ref="AS4:AU4"/>
    <mergeCell ref="BE4:BG4"/>
    <mergeCell ref="AA4:AC4"/>
    <mergeCell ref="AD4:AF4"/>
    <mergeCell ref="AG4:AI4"/>
    <mergeCell ref="AJ4:AL4"/>
    <mergeCell ref="AM4:AO4"/>
    <mergeCell ref="BB4:BD4"/>
    <mergeCell ref="AV4:AX4"/>
    <mergeCell ref="AY4:BA4"/>
    <mergeCell ref="U4:W4"/>
    <mergeCell ref="X4:Z4"/>
    <mergeCell ref="R4:T4"/>
    <mergeCell ref="A1:C1"/>
    <mergeCell ref="H4:H5"/>
    <mergeCell ref="I4:K4"/>
    <mergeCell ref="L4:N4"/>
    <mergeCell ref="O4:Q4"/>
    <mergeCell ref="D1:E1"/>
    <mergeCell ref="D2:E2"/>
    <mergeCell ref="D3:E3"/>
  </mergeCells>
  <phoneticPr fontId="2" type="noConversion"/>
  <hyperlinks>
    <hyperlink ref="A2" location="'Project Summation'!A1" display="'Project Summation'!A1" xr:uid="{BDB8D665-5F23-B74E-B5C7-4DC4C3320C75}"/>
  </hyperlinks>
  <pageMargins left="0.7" right="0.7" top="0.75" bottom="0.75" header="0.3" footer="0.3"/>
  <pageSetup orientation="portrait" horizontalDpi="200" verticalDpi="200" copies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5C4720-D2B4-4C40-BDD5-EADC4CDB1D73}">
  <dimension ref="A1:BA56"/>
  <sheetViews>
    <sheetView zoomScaleNormal="100" workbookViewId="0">
      <pane xSplit="5" ySplit="6" topLeftCell="F7" activePane="bottomRight" state="frozen"/>
      <selection pane="topRight" activeCell="E10" sqref="E10"/>
      <selection pane="bottomLeft" activeCell="E10" sqref="E10"/>
      <selection pane="bottomRight" activeCell="C10" sqref="C10"/>
    </sheetView>
  </sheetViews>
  <sheetFormatPr defaultColWidth="10.85546875" defaultRowHeight="14.25" x14ac:dyDescent="0.2"/>
  <cols>
    <col min="1" max="1" width="23.85546875" style="4" customWidth="1"/>
    <col min="2" max="2" width="21" style="4" customWidth="1"/>
    <col min="3" max="3" width="27.42578125" style="108" customWidth="1"/>
    <col min="4" max="4" width="11.42578125" style="4" customWidth="1"/>
    <col min="5" max="5" width="57" style="4" customWidth="1"/>
    <col min="6" max="6" width="9.85546875" style="116" bestFit="1" customWidth="1"/>
    <col min="7" max="8" width="15.7109375" style="4" customWidth="1"/>
    <col min="9" max="9" width="7.140625" style="9" customWidth="1"/>
    <col min="10" max="11" width="19.28515625" style="130" customWidth="1"/>
    <col min="12" max="12" width="7.140625" style="9" customWidth="1"/>
    <col min="13" max="14" width="19.28515625" style="130" customWidth="1"/>
    <col min="15" max="15" width="7.140625" style="9" customWidth="1"/>
    <col min="16" max="17" width="19.28515625" style="130" customWidth="1"/>
    <col min="18" max="18" width="7.140625" style="9" customWidth="1"/>
    <col min="19" max="20" width="19.28515625" style="130" customWidth="1"/>
    <col min="21" max="21" width="7.140625" style="9" customWidth="1"/>
    <col min="22" max="23" width="19.28515625" style="130" customWidth="1"/>
    <col min="24" max="24" width="7.140625" style="9" customWidth="1"/>
    <col min="25" max="26" width="19.28515625" style="130" customWidth="1"/>
    <col min="27" max="27" width="7.140625" style="9" customWidth="1"/>
    <col min="28" max="29" width="19.28515625" style="130" customWidth="1"/>
    <col min="30" max="30" width="7.140625" style="9" customWidth="1"/>
    <col min="31" max="32" width="19.28515625" style="130" customWidth="1"/>
    <col min="33" max="33" width="7.140625" style="9" customWidth="1"/>
    <col min="34" max="35" width="19.28515625" style="130" customWidth="1"/>
    <col min="36" max="36" width="7.140625" style="9" customWidth="1"/>
    <col min="37" max="38" width="19.28515625" style="130" customWidth="1"/>
    <col min="39" max="39" width="7.140625" style="9" customWidth="1"/>
    <col min="40" max="41" width="19.28515625" style="130" customWidth="1"/>
    <col min="42" max="42" width="7.140625" style="9" customWidth="1"/>
    <col min="43" max="44" width="19.28515625" style="130" customWidth="1"/>
    <col min="45" max="45" width="7.140625" style="9" customWidth="1"/>
    <col min="46" max="47" width="19.28515625" style="130" customWidth="1"/>
    <col min="48" max="48" width="7.140625" style="9" customWidth="1"/>
    <col min="49" max="50" width="19.28515625" style="130" customWidth="1"/>
    <col min="51" max="51" width="7.140625" style="9" customWidth="1"/>
    <col min="52" max="53" width="19.28515625" style="130" customWidth="1"/>
    <col min="54" max="16384" width="10.85546875" style="4"/>
  </cols>
  <sheetData>
    <row r="1" spans="1:53" ht="15.75" customHeight="1" thickBot="1" x14ac:dyDescent="0.3">
      <c r="A1" s="495" t="str">
        <f>'Project Info'!B1</f>
        <v>New River Valley Emergency Communications Regional Authority (NRVECRA)</v>
      </c>
      <c r="B1" s="495"/>
      <c r="C1" s="495"/>
      <c r="D1" s="495" t="str">
        <f>'Project Info'!B3</f>
        <v>P25 Phase 2 Radio System</v>
      </c>
      <c r="E1" s="488"/>
      <c r="F1" s="129"/>
    </row>
    <row r="2" spans="1:53" ht="20.100000000000001" customHeight="1" thickBot="1" x14ac:dyDescent="0.25">
      <c r="A2" s="262">
        <f>A3+B3</f>
        <v>0</v>
      </c>
      <c r="B2" s="118"/>
      <c r="C2" s="24"/>
      <c r="D2" s="495" t="str">
        <f>'Project Info'!B6</f>
        <v>Date Entered on "Project Info" Sheet</v>
      </c>
      <c r="E2" s="495"/>
      <c r="F2" s="119"/>
      <c r="G2" s="118"/>
      <c r="H2" s="118"/>
      <c r="I2" s="26"/>
      <c r="J2" s="23">
        <f>J3+K3</f>
        <v>0</v>
      </c>
      <c r="K2" s="26"/>
      <c r="L2" s="26"/>
      <c r="M2" s="23">
        <f>M3+N3</f>
        <v>0</v>
      </c>
      <c r="N2" s="26"/>
      <c r="O2" s="26"/>
      <c r="P2" s="23">
        <f>P3+Q3</f>
        <v>0</v>
      </c>
      <c r="Q2" s="26"/>
      <c r="R2" s="26"/>
      <c r="S2" s="23">
        <f>S3+T3</f>
        <v>0</v>
      </c>
      <c r="T2" s="26"/>
      <c r="U2" s="26"/>
      <c r="V2" s="23">
        <f>V3+W3</f>
        <v>0</v>
      </c>
      <c r="W2" s="26"/>
      <c r="X2" s="26"/>
      <c r="Y2" s="23">
        <f>Y3+Z3</f>
        <v>0</v>
      </c>
      <c r="Z2" s="26"/>
      <c r="AA2" s="26"/>
      <c r="AB2" s="23">
        <f>AB3+AC3</f>
        <v>0</v>
      </c>
      <c r="AC2" s="26"/>
      <c r="AD2" s="26"/>
      <c r="AE2" s="23">
        <f>AE3+AF3</f>
        <v>0</v>
      </c>
      <c r="AF2" s="26"/>
      <c r="AG2" s="26"/>
      <c r="AH2" s="23">
        <f>AH3+AI3</f>
        <v>0</v>
      </c>
      <c r="AI2" s="26"/>
      <c r="AJ2" s="26"/>
      <c r="AK2" s="23">
        <f>AK3+AL3</f>
        <v>0</v>
      </c>
      <c r="AL2" s="26"/>
      <c r="AM2" s="26"/>
      <c r="AN2" s="23">
        <f>AN3+AO3</f>
        <v>0</v>
      </c>
      <c r="AO2" s="26"/>
      <c r="AP2" s="26"/>
      <c r="AQ2" s="23">
        <f>AQ3+AR3</f>
        <v>0</v>
      </c>
      <c r="AR2" s="26"/>
      <c r="AS2" s="26"/>
      <c r="AT2" s="23">
        <f>AT3+AU3</f>
        <v>0</v>
      </c>
      <c r="AU2" s="26"/>
      <c r="AV2" s="26"/>
      <c r="AW2" s="23">
        <f>AW3+AX3</f>
        <v>0</v>
      </c>
      <c r="AX2" s="26"/>
      <c r="AY2" s="26"/>
      <c r="AZ2" s="23">
        <f>AZ3+BA3</f>
        <v>0</v>
      </c>
      <c r="BA2" s="26"/>
    </row>
    <row r="3" spans="1:53" ht="23.1" customHeight="1" thickBot="1" x14ac:dyDescent="0.25">
      <c r="A3" s="76">
        <f>SUM(A7:A5903)</f>
        <v>0</v>
      </c>
      <c r="B3" s="120">
        <f>SUM(B7:B5903)</f>
        <v>0</v>
      </c>
      <c r="C3" s="29"/>
      <c r="D3" s="497" t="str">
        <f>'Project Info'!B8</f>
        <v>PROPOSER's Name Entered on "Project Info" Sheet</v>
      </c>
      <c r="E3" s="519"/>
      <c r="F3" s="119"/>
      <c r="G3" s="118"/>
      <c r="H3" s="118"/>
      <c r="I3" s="131"/>
      <c r="J3" s="27">
        <f>SUM(J7:J5903)</f>
        <v>0</v>
      </c>
      <c r="K3" s="28">
        <f>SUM(K7:K5903)</f>
        <v>0</v>
      </c>
      <c r="L3" s="131"/>
      <c r="M3" s="27">
        <f>SUM(M7:M5903)</f>
        <v>0</v>
      </c>
      <c r="N3" s="28">
        <f>SUM(N7:N5903)</f>
        <v>0</v>
      </c>
      <c r="O3" s="131"/>
      <c r="P3" s="27">
        <f>SUM(P7:P5903)</f>
        <v>0</v>
      </c>
      <c r="Q3" s="28">
        <f>SUM(Q7:Q5903)</f>
        <v>0</v>
      </c>
      <c r="R3" s="131"/>
      <c r="S3" s="27">
        <f>SUM(S7:S5903)</f>
        <v>0</v>
      </c>
      <c r="T3" s="28">
        <f>SUM(T7:T5903)</f>
        <v>0</v>
      </c>
      <c r="U3" s="131"/>
      <c r="V3" s="27">
        <f>SUM(V7:V5903)</f>
        <v>0</v>
      </c>
      <c r="W3" s="28">
        <f>SUM(W7:W5903)</f>
        <v>0</v>
      </c>
      <c r="X3" s="131"/>
      <c r="Y3" s="27">
        <f>SUM(Y7:Y5903)</f>
        <v>0</v>
      </c>
      <c r="Z3" s="28">
        <f>SUM(Z7:Z5903)</f>
        <v>0</v>
      </c>
      <c r="AA3" s="131"/>
      <c r="AB3" s="27">
        <f>SUM(AB7:AB5903)</f>
        <v>0</v>
      </c>
      <c r="AC3" s="28">
        <f>SUM(AC7:AC5903)</f>
        <v>0</v>
      </c>
      <c r="AD3" s="131"/>
      <c r="AE3" s="27">
        <f>SUM(AE7:AE5903)</f>
        <v>0</v>
      </c>
      <c r="AF3" s="28">
        <f>SUM(AF7:AF5903)</f>
        <v>0</v>
      </c>
      <c r="AG3" s="131"/>
      <c r="AH3" s="27">
        <f>SUM(AH7:AH5903)</f>
        <v>0</v>
      </c>
      <c r="AI3" s="28">
        <f>SUM(AI7:AI5903)</f>
        <v>0</v>
      </c>
      <c r="AJ3" s="131"/>
      <c r="AK3" s="27">
        <f>SUM(AK7:AK5903)</f>
        <v>0</v>
      </c>
      <c r="AL3" s="28">
        <f>SUM(AL7:AL5903)</f>
        <v>0</v>
      </c>
      <c r="AM3" s="131"/>
      <c r="AN3" s="27">
        <f>SUM(AN7:AN5903)</f>
        <v>0</v>
      </c>
      <c r="AO3" s="28">
        <f>SUM(AO7:AO5903)</f>
        <v>0</v>
      </c>
      <c r="AP3" s="131"/>
      <c r="AQ3" s="27">
        <f>SUM(AQ7:AQ5903)</f>
        <v>0</v>
      </c>
      <c r="AR3" s="28">
        <f>SUM(AR7:AR5903)</f>
        <v>0</v>
      </c>
      <c r="AS3" s="131"/>
      <c r="AT3" s="27">
        <f>SUM(AT7:AT5903)</f>
        <v>0</v>
      </c>
      <c r="AU3" s="28">
        <f>SUM(AU7:AU5903)</f>
        <v>0</v>
      </c>
      <c r="AV3" s="131"/>
      <c r="AW3" s="27">
        <f>SUM(AW7:AW5903)</f>
        <v>0</v>
      </c>
      <c r="AX3" s="28">
        <f>SUM(AX7:AX5903)</f>
        <v>0</v>
      </c>
      <c r="AY3" s="131"/>
      <c r="AZ3" s="27">
        <f>SUM(AZ7:AZ5903)</f>
        <v>0</v>
      </c>
      <c r="BA3" s="28">
        <f>SUM(BA7:BA5903)</f>
        <v>0</v>
      </c>
    </row>
    <row r="4" spans="1:53" ht="15.75" customHeight="1" x14ac:dyDescent="0.25">
      <c r="A4" s="33" t="s">
        <v>49</v>
      </c>
      <c r="B4" s="34" t="s">
        <v>49</v>
      </c>
      <c r="C4" s="397" t="s">
        <v>516</v>
      </c>
      <c r="D4" s="36"/>
      <c r="E4" s="132"/>
      <c r="F4" s="287" t="s">
        <v>49</v>
      </c>
      <c r="G4" s="133"/>
      <c r="H4" s="517" t="s">
        <v>517</v>
      </c>
      <c r="I4" s="516" t="s">
        <v>1099</v>
      </c>
      <c r="J4" s="486"/>
      <c r="K4" s="487"/>
      <c r="L4" s="516" t="s">
        <v>1100</v>
      </c>
      <c r="M4" s="486"/>
      <c r="N4" s="487"/>
      <c r="O4" s="516" t="s">
        <v>1101</v>
      </c>
      <c r="P4" s="486"/>
      <c r="Q4" s="487"/>
      <c r="R4" s="516" t="s">
        <v>1103</v>
      </c>
      <c r="S4" s="486"/>
      <c r="T4" s="487"/>
      <c r="U4" s="516" t="s">
        <v>1104</v>
      </c>
      <c r="V4" s="486"/>
      <c r="W4" s="487"/>
      <c r="X4" s="516" t="s">
        <v>518</v>
      </c>
      <c r="Y4" s="486"/>
      <c r="Z4" s="487"/>
      <c r="AA4" s="516" t="s">
        <v>518</v>
      </c>
      <c r="AB4" s="486"/>
      <c r="AC4" s="487"/>
      <c r="AD4" s="516" t="s">
        <v>518</v>
      </c>
      <c r="AE4" s="486"/>
      <c r="AF4" s="487"/>
      <c r="AG4" s="516" t="s">
        <v>518</v>
      </c>
      <c r="AH4" s="486"/>
      <c r="AI4" s="487"/>
      <c r="AJ4" s="516" t="s">
        <v>518</v>
      </c>
      <c r="AK4" s="486"/>
      <c r="AL4" s="487"/>
      <c r="AM4" s="516" t="s">
        <v>518</v>
      </c>
      <c r="AN4" s="486"/>
      <c r="AO4" s="487"/>
      <c r="AP4" s="516" t="s">
        <v>518</v>
      </c>
      <c r="AQ4" s="486"/>
      <c r="AR4" s="487"/>
      <c r="AS4" s="516" t="s">
        <v>518</v>
      </c>
      <c r="AT4" s="486"/>
      <c r="AU4" s="487"/>
      <c r="AV4" s="516" t="s">
        <v>518</v>
      </c>
      <c r="AW4" s="486"/>
      <c r="AX4" s="487"/>
      <c r="AY4" s="516" t="s">
        <v>518</v>
      </c>
      <c r="AZ4" s="486"/>
      <c r="BA4" s="487"/>
    </row>
    <row r="5" spans="1:53" ht="15.75" thickBot="1" x14ac:dyDescent="0.3">
      <c r="A5" s="38" t="s">
        <v>52</v>
      </c>
      <c r="B5" s="39" t="s">
        <v>53</v>
      </c>
      <c r="C5" s="398" t="s">
        <v>519</v>
      </c>
      <c r="D5" s="41"/>
      <c r="E5" s="42"/>
      <c r="F5" s="288" t="s">
        <v>56</v>
      </c>
      <c r="G5" s="38" t="s">
        <v>52</v>
      </c>
      <c r="H5" s="518"/>
      <c r="I5" s="134" t="s">
        <v>56</v>
      </c>
      <c r="J5" s="135" t="s">
        <v>57</v>
      </c>
      <c r="K5" s="136" t="s">
        <v>58</v>
      </c>
      <c r="L5" s="134" t="s">
        <v>56</v>
      </c>
      <c r="M5" s="135" t="s">
        <v>57</v>
      </c>
      <c r="N5" s="136" t="s">
        <v>58</v>
      </c>
      <c r="O5" s="134" t="s">
        <v>56</v>
      </c>
      <c r="P5" s="135" t="s">
        <v>57</v>
      </c>
      <c r="Q5" s="136" t="s">
        <v>58</v>
      </c>
      <c r="R5" s="134" t="s">
        <v>56</v>
      </c>
      <c r="S5" s="135" t="s">
        <v>57</v>
      </c>
      <c r="T5" s="136" t="s">
        <v>58</v>
      </c>
      <c r="U5" s="134" t="s">
        <v>56</v>
      </c>
      <c r="V5" s="135" t="s">
        <v>57</v>
      </c>
      <c r="W5" s="136" t="s">
        <v>58</v>
      </c>
      <c r="X5" s="134" t="s">
        <v>56</v>
      </c>
      <c r="Y5" s="135" t="s">
        <v>57</v>
      </c>
      <c r="Z5" s="136" t="s">
        <v>58</v>
      </c>
      <c r="AA5" s="134" t="s">
        <v>56</v>
      </c>
      <c r="AB5" s="135" t="s">
        <v>57</v>
      </c>
      <c r="AC5" s="136" t="s">
        <v>58</v>
      </c>
      <c r="AD5" s="134" t="s">
        <v>56</v>
      </c>
      <c r="AE5" s="135" t="s">
        <v>57</v>
      </c>
      <c r="AF5" s="136" t="s">
        <v>58</v>
      </c>
      <c r="AG5" s="134" t="s">
        <v>56</v>
      </c>
      <c r="AH5" s="135" t="s">
        <v>57</v>
      </c>
      <c r="AI5" s="136" t="s">
        <v>58</v>
      </c>
      <c r="AJ5" s="134" t="s">
        <v>56</v>
      </c>
      <c r="AK5" s="135" t="s">
        <v>57</v>
      </c>
      <c r="AL5" s="136" t="s">
        <v>58</v>
      </c>
      <c r="AM5" s="134" t="s">
        <v>56</v>
      </c>
      <c r="AN5" s="135" t="s">
        <v>57</v>
      </c>
      <c r="AO5" s="136" t="s">
        <v>58</v>
      </c>
      <c r="AP5" s="134" t="s">
        <v>56</v>
      </c>
      <c r="AQ5" s="135" t="s">
        <v>57</v>
      </c>
      <c r="AR5" s="136" t="s">
        <v>58</v>
      </c>
      <c r="AS5" s="134" t="s">
        <v>56</v>
      </c>
      <c r="AT5" s="135" t="s">
        <v>57</v>
      </c>
      <c r="AU5" s="136" t="s">
        <v>58</v>
      </c>
      <c r="AV5" s="134" t="s">
        <v>56</v>
      </c>
      <c r="AW5" s="135" t="s">
        <v>57</v>
      </c>
      <c r="AX5" s="136" t="s">
        <v>58</v>
      </c>
      <c r="AY5" s="134" t="s">
        <v>56</v>
      </c>
      <c r="AZ5" s="135" t="s">
        <v>57</v>
      </c>
      <c r="BA5" s="136" t="s">
        <v>58</v>
      </c>
    </row>
    <row r="6" spans="1:53" ht="15" x14ac:dyDescent="0.25">
      <c r="A6" s="83"/>
      <c r="B6" s="84"/>
      <c r="C6" s="137"/>
      <c r="D6" s="138" t="s">
        <v>36</v>
      </c>
      <c r="E6" s="260" t="s">
        <v>37</v>
      </c>
      <c r="F6" s="139"/>
      <c r="G6" s="51"/>
      <c r="H6" s="54"/>
      <c r="I6" s="140"/>
      <c r="J6" s="70"/>
      <c r="K6" s="71"/>
      <c r="L6" s="140"/>
      <c r="M6" s="70"/>
      <c r="N6" s="71"/>
      <c r="O6" s="140"/>
      <c r="P6" s="70"/>
      <c r="Q6" s="71"/>
      <c r="R6" s="140"/>
      <c r="S6" s="70"/>
      <c r="T6" s="71"/>
      <c r="U6" s="140"/>
      <c r="V6" s="70"/>
      <c r="W6" s="71"/>
      <c r="X6" s="140"/>
      <c r="Y6" s="70"/>
      <c r="Z6" s="71"/>
      <c r="AA6" s="140"/>
      <c r="AB6" s="70"/>
      <c r="AC6" s="71"/>
      <c r="AD6" s="140"/>
      <c r="AE6" s="70"/>
      <c r="AF6" s="71"/>
      <c r="AG6" s="140"/>
      <c r="AH6" s="70"/>
      <c r="AI6" s="71"/>
      <c r="AJ6" s="140"/>
      <c r="AK6" s="70"/>
      <c r="AL6" s="71"/>
      <c r="AM6" s="140"/>
      <c r="AN6" s="70"/>
      <c r="AO6" s="71"/>
      <c r="AP6" s="140"/>
      <c r="AQ6" s="70"/>
      <c r="AR6" s="71"/>
      <c r="AS6" s="140"/>
      <c r="AT6" s="70"/>
      <c r="AU6" s="71"/>
      <c r="AV6" s="140"/>
      <c r="AW6" s="70"/>
      <c r="AX6" s="71"/>
      <c r="AY6" s="140"/>
      <c r="AZ6" s="70"/>
      <c r="BA6" s="71"/>
    </row>
    <row r="7" spans="1:53" ht="15.75" x14ac:dyDescent="0.25">
      <c r="A7" s="251"/>
      <c r="B7" s="252"/>
      <c r="C7" s="252"/>
      <c r="D7" s="50" t="s">
        <v>634</v>
      </c>
      <c r="E7" s="260" t="s">
        <v>521</v>
      </c>
      <c r="F7" s="295">
        <f>SUMIF($I$5:$ZG$5,"QTY",$I7:$ZG7)</f>
        <v>548</v>
      </c>
      <c r="G7" s="251"/>
      <c r="H7" s="252"/>
      <c r="I7" s="289">
        <f>I8+I17+I34</f>
        <v>130</v>
      </c>
      <c r="J7" s="251"/>
      <c r="K7" s="252"/>
      <c r="L7" s="289">
        <f>L8+L17+L34</f>
        <v>29</v>
      </c>
      <c r="M7" s="251"/>
      <c r="N7" s="252"/>
      <c r="O7" s="289">
        <f>O8+O17+O34</f>
        <v>110</v>
      </c>
      <c r="P7" s="251"/>
      <c r="Q7" s="252"/>
      <c r="R7" s="289">
        <f>R8+R17+R34</f>
        <v>145</v>
      </c>
      <c r="S7" s="251"/>
      <c r="T7" s="252"/>
      <c r="U7" s="289">
        <f>U8+U17+U34</f>
        <v>134</v>
      </c>
      <c r="V7" s="251"/>
      <c r="W7" s="252"/>
      <c r="X7" s="289">
        <f>X8+X17+X34</f>
        <v>0</v>
      </c>
      <c r="Y7" s="251"/>
      <c r="Z7" s="252"/>
      <c r="AA7" s="289">
        <f>AA8+AA17+AA34</f>
        <v>0</v>
      </c>
      <c r="AB7" s="251"/>
      <c r="AC7" s="252"/>
      <c r="AD7" s="289">
        <f>AD8+AD17+AD34</f>
        <v>0</v>
      </c>
      <c r="AE7" s="251"/>
      <c r="AF7" s="252"/>
      <c r="AG7" s="289">
        <f>AG8+AG17+AG34</f>
        <v>0</v>
      </c>
      <c r="AH7" s="251"/>
      <c r="AI7" s="252"/>
      <c r="AJ7" s="289">
        <f>AJ8+AJ17+AJ34</f>
        <v>0</v>
      </c>
      <c r="AK7" s="251"/>
      <c r="AL7" s="252"/>
      <c r="AM7" s="289">
        <f>AM8+AM17+AM34</f>
        <v>0</v>
      </c>
      <c r="AN7" s="251"/>
      <c r="AO7" s="252"/>
      <c r="AP7" s="289">
        <f>AP8+AP17+AP34</f>
        <v>0</v>
      </c>
      <c r="AQ7" s="251"/>
      <c r="AR7" s="252"/>
      <c r="AS7" s="289">
        <f>AS8+AS17+AS34</f>
        <v>0</v>
      </c>
      <c r="AT7" s="251"/>
      <c r="AU7" s="252"/>
      <c r="AV7" s="289">
        <f>AV8+AV17+AV34</f>
        <v>0</v>
      </c>
      <c r="AW7" s="251"/>
      <c r="AX7" s="252"/>
      <c r="AY7" s="289">
        <f>AY8+AY17+AY34</f>
        <v>0</v>
      </c>
      <c r="AZ7" s="251"/>
      <c r="BA7" s="252"/>
    </row>
    <row r="8" spans="1:53" ht="15" x14ac:dyDescent="0.25">
      <c r="A8" s="83"/>
      <c r="B8" s="84"/>
      <c r="C8" s="85"/>
      <c r="D8" s="50" t="s">
        <v>635</v>
      </c>
      <c r="E8" s="436" t="s">
        <v>860</v>
      </c>
      <c r="F8" s="286">
        <f>SUMIF($I$5:$ZG$5,"QTY",$I8:$ZG8)</f>
        <v>299</v>
      </c>
      <c r="G8" s="56"/>
      <c r="H8" s="53"/>
      <c r="I8" s="284">
        <f>I9</f>
        <v>85</v>
      </c>
      <c r="J8" s="57"/>
      <c r="K8" s="55"/>
      <c r="L8" s="284">
        <f>L9</f>
        <v>4</v>
      </c>
      <c r="M8" s="57"/>
      <c r="N8" s="55"/>
      <c r="O8" s="284">
        <f>O9</f>
        <v>85</v>
      </c>
      <c r="P8" s="57"/>
      <c r="Q8" s="55"/>
      <c r="R8" s="284">
        <f>R9</f>
        <v>0</v>
      </c>
      <c r="S8" s="57"/>
      <c r="T8" s="55"/>
      <c r="U8" s="284">
        <f>U9</f>
        <v>125</v>
      </c>
      <c r="V8" s="57"/>
      <c r="W8" s="55"/>
      <c r="X8" s="284">
        <f>X9</f>
        <v>0</v>
      </c>
      <c r="Y8" s="57"/>
      <c r="Z8" s="55"/>
      <c r="AA8" s="284">
        <f>AA9</f>
        <v>0</v>
      </c>
      <c r="AB8" s="57"/>
      <c r="AC8" s="55"/>
      <c r="AD8" s="284">
        <f>AD9</f>
        <v>0</v>
      </c>
      <c r="AE8" s="57"/>
      <c r="AF8" s="55"/>
      <c r="AG8" s="284">
        <f>AG9</f>
        <v>0</v>
      </c>
      <c r="AH8" s="57"/>
      <c r="AI8" s="55"/>
      <c r="AJ8" s="284">
        <f>AJ9</f>
        <v>0</v>
      </c>
      <c r="AK8" s="57"/>
      <c r="AL8" s="55"/>
      <c r="AM8" s="284">
        <f>AM9</f>
        <v>0</v>
      </c>
      <c r="AN8" s="57"/>
      <c r="AO8" s="55"/>
      <c r="AP8" s="284">
        <f>AP9</f>
        <v>0</v>
      </c>
      <c r="AQ8" s="57"/>
      <c r="AR8" s="55"/>
      <c r="AS8" s="284">
        <f>AS9</f>
        <v>0</v>
      </c>
      <c r="AT8" s="57"/>
      <c r="AU8" s="55"/>
      <c r="AV8" s="284">
        <f>AV9</f>
        <v>0</v>
      </c>
      <c r="AW8" s="57"/>
      <c r="AX8" s="55"/>
      <c r="AY8" s="284">
        <f>AY9</f>
        <v>0</v>
      </c>
      <c r="AZ8" s="57"/>
      <c r="BA8" s="391"/>
    </row>
    <row r="9" spans="1:53" ht="15" x14ac:dyDescent="0.25">
      <c r="A9" s="251"/>
      <c r="B9" s="251"/>
      <c r="C9" s="85"/>
      <c r="D9" s="138" t="s">
        <v>636</v>
      </c>
      <c r="E9" s="290" t="s">
        <v>1066</v>
      </c>
      <c r="F9" s="286">
        <f>SUMIF($I$5:$ZG$5,"QTY",$I9:$ZG9)</f>
        <v>299</v>
      </c>
      <c r="G9" s="251"/>
      <c r="H9" s="252"/>
      <c r="I9" s="284">
        <f>SUM(I10:I11)</f>
        <v>85</v>
      </c>
      <c r="J9" s="251"/>
      <c r="K9" s="252"/>
      <c r="L9" s="284">
        <f>SUM(L10:L11)</f>
        <v>4</v>
      </c>
      <c r="M9" s="251"/>
      <c r="N9" s="252"/>
      <c r="O9" s="284">
        <f>SUM(O10:O11)</f>
        <v>85</v>
      </c>
      <c r="P9" s="251"/>
      <c r="Q9" s="252"/>
      <c r="R9" s="284">
        <f>SUM(R10:R11)</f>
        <v>0</v>
      </c>
      <c r="S9" s="251"/>
      <c r="T9" s="252"/>
      <c r="U9" s="284">
        <f>SUM(U10:U11)</f>
        <v>125</v>
      </c>
      <c r="V9" s="251"/>
      <c r="W9" s="252"/>
      <c r="X9" s="284">
        <f>SUM(X10:X11)</f>
        <v>0</v>
      </c>
      <c r="Y9" s="251"/>
      <c r="Z9" s="252"/>
      <c r="AA9" s="284">
        <f>SUM(AA10:AA11)</f>
        <v>0</v>
      </c>
      <c r="AB9" s="251"/>
      <c r="AC9" s="252"/>
      <c r="AD9" s="284">
        <f>SUM(AD10:AD11)</f>
        <v>0</v>
      </c>
      <c r="AE9" s="251"/>
      <c r="AF9" s="252"/>
      <c r="AG9" s="284">
        <f>SUM(AG10:AG11)</f>
        <v>0</v>
      </c>
      <c r="AH9" s="251"/>
      <c r="AI9" s="252"/>
      <c r="AJ9" s="284">
        <f>SUM(AJ10:AJ11)</f>
        <v>0</v>
      </c>
      <c r="AK9" s="251"/>
      <c r="AL9" s="252"/>
      <c r="AM9" s="284">
        <f>SUM(AM10:AM11)</f>
        <v>0</v>
      </c>
      <c r="AN9" s="251"/>
      <c r="AO9" s="252"/>
      <c r="AP9" s="284">
        <f>SUM(AP10:AP11)</f>
        <v>0</v>
      </c>
      <c r="AQ9" s="251"/>
      <c r="AR9" s="252"/>
      <c r="AS9" s="284">
        <f>SUM(AS10:AS11)</f>
        <v>0</v>
      </c>
      <c r="AT9" s="251"/>
      <c r="AU9" s="252"/>
      <c r="AV9" s="284">
        <f>SUM(AV10:AV11)</f>
        <v>0</v>
      </c>
      <c r="AW9" s="251"/>
      <c r="AX9" s="252"/>
      <c r="AY9" s="284">
        <f>SUM(AY10:AY11)</f>
        <v>0</v>
      </c>
      <c r="AZ9" s="251"/>
      <c r="BA9" s="252"/>
    </row>
    <row r="10" spans="1:53" x14ac:dyDescent="0.2">
      <c r="A10" s="59">
        <f>SUMIF($I$5:$ZZ$5,"QTY*Equipment",$I10:$ZZ10)</f>
        <v>0</v>
      </c>
      <c r="B10" s="60">
        <f>SUMIF($I$5:$ZZ$5,"QTY*Install",$I10:$ZZ10)</f>
        <v>0</v>
      </c>
      <c r="C10" s="143"/>
      <c r="D10" s="144" t="s">
        <v>637</v>
      </c>
      <c r="E10" s="291" t="s">
        <v>526</v>
      </c>
      <c r="F10" s="141">
        <f t="shared" ref="F10:F27" si="0">SUMIF($I$5:$ZG$5,"QTY",$I10:$ZG10)</f>
        <v>0</v>
      </c>
      <c r="G10" s="63"/>
      <c r="H10" s="142"/>
      <c r="I10" s="195"/>
      <c r="J10" s="66">
        <f t="shared" ref="J10:J11" si="1">I10*$G10</f>
        <v>0</v>
      </c>
      <c r="K10" s="67">
        <f t="shared" ref="K10:K11" si="2">I10*$H10</f>
        <v>0</v>
      </c>
      <c r="L10" s="195"/>
      <c r="M10" s="66">
        <f t="shared" ref="M10:M11" si="3">L10*$G10</f>
        <v>0</v>
      </c>
      <c r="N10" s="67">
        <f t="shared" ref="N10:N11" si="4">L10*$H10</f>
        <v>0</v>
      </c>
      <c r="O10" s="195"/>
      <c r="P10" s="66">
        <f t="shared" ref="P10:P11" si="5">O10*$G10</f>
        <v>0</v>
      </c>
      <c r="Q10" s="67">
        <f t="shared" ref="Q10:Q11" si="6">O10*$H10</f>
        <v>0</v>
      </c>
      <c r="R10" s="195"/>
      <c r="S10" s="66">
        <f t="shared" ref="S10:S11" si="7">R10*$G10</f>
        <v>0</v>
      </c>
      <c r="T10" s="67">
        <f t="shared" ref="T10:T11" si="8">R10*$H10</f>
        <v>0</v>
      </c>
      <c r="U10" s="195"/>
      <c r="V10" s="66">
        <f t="shared" ref="V10:V11" si="9">U10*$G10</f>
        <v>0</v>
      </c>
      <c r="W10" s="67">
        <f t="shared" ref="W10:W11" si="10">U10*$H10</f>
        <v>0</v>
      </c>
      <c r="X10" s="195"/>
      <c r="Y10" s="66">
        <f t="shared" ref="Y10:Y11" si="11">X10*$G10</f>
        <v>0</v>
      </c>
      <c r="Z10" s="67">
        <f t="shared" ref="Z10:Z11" si="12">X10*$H10</f>
        <v>0</v>
      </c>
      <c r="AA10" s="195"/>
      <c r="AB10" s="66">
        <f t="shared" ref="AB10:AB11" si="13">AA10*$G10</f>
        <v>0</v>
      </c>
      <c r="AC10" s="67">
        <f t="shared" ref="AC10:AC11" si="14">AA10*$H10</f>
        <v>0</v>
      </c>
      <c r="AD10" s="195"/>
      <c r="AE10" s="66">
        <f t="shared" ref="AE10:AE11" si="15">AD10*$G10</f>
        <v>0</v>
      </c>
      <c r="AF10" s="67">
        <f t="shared" ref="AF10:AF11" si="16">AD10*$H10</f>
        <v>0</v>
      </c>
      <c r="AG10" s="195"/>
      <c r="AH10" s="66">
        <f t="shared" ref="AH10:AH11" si="17">AG10*$G10</f>
        <v>0</v>
      </c>
      <c r="AI10" s="67">
        <f t="shared" ref="AI10:AI11" si="18">AG10*$H10</f>
        <v>0</v>
      </c>
      <c r="AJ10" s="195"/>
      <c r="AK10" s="66">
        <f t="shared" ref="AK10:AK11" si="19">AJ10*$G10</f>
        <v>0</v>
      </c>
      <c r="AL10" s="67">
        <f t="shared" ref="AL10:AL11" si="20">AJ10*$H10</f>
        <v>0</v>
      </c>
      <c r="AM10" s="195"/>
      <c r="AN10" s="66">
        <f t="shared" ref="AN10:AN11" si="21">AM10*$G10</f>
        <v>0</v>
      </c>
      <c r="AO10" s="67">
        <f t="shared" ref="AO10:AO11" si="22">AM10*$H10</f>
        <v>0</v>
      </c>
      <c r="AP10" s="195"/>
      <c r="AQ10" s="66">
        <f t="shared" ref="AQ10:AQ11" si="23">AP10*$G10</f>
        <v>0</v>
      </c>
      <c r="AR10" s="67">
        <f t="shared" ref="AR10:AR11" si="24">AP10*$H10</f>
        <v>0</v>
      </c>
      <c r="AS10" s="195"/>
      <c r="AT10" s="66">
        <f t="shared" ref="AT10:AT11" si="25">AS10*$G10</f>
        <v>0</v>
      </c>
      <c r="AU10" s="67">
        <f t="shared" ref="AU10:AU11" si="26">AS10*$H10</f>
        <v>0</v>
      </c>
      <c r="AV10" s="195"/>
      <c r="AW10" s="66">
        <f t="shared" ref="AW10:AW11" si="27">AV10*$G10</f>
        <v>0</v>
      </c>
      <c r="AX10" s="67">
        <f t="shared" ref="AX10:AX11" si="28">AV10*$H10</f>
        <v>0</v>
      </c>
      <c r="AY10" s="195"/>
      <c r="AZ10" s="66">
        <f t="shared" ref="AZ10:AZ11" si="29">AY10*$G10</f>
        <v>0</v>
      </c>
      <c r="BA10" s="67">
        <f t="shared" ref="BA10:BA11" si="30">AY10*$H10</f>
        <v>0</v>
      </c>
    </row>
    <row r="11" spans="1:53" x14ac:dyDescent="0.2">
      <c r="A11" s="59">
        <f>SUMIF($I$5:$ZZ$5,"QTY*Equipment",$I11:$ZZ11)</f>
        <v>0</v>
      </c>
      <c r="B11" s="60">
        <f>SUMIF($I$5:$ZZ$5,"QTY*Install",$I11:$ZZ11)</f>
        <v>0</v>
      </c>
      <c r="C11" s="143"/>
      <c r="D11" s="144" t="s">
        <v>638</v>
      </c>
      <c r="E11" s="291" t="s">
        <v>528</v>
      </c>
      <c r="F11" s="141">
        <f t="shared" si="0"/>
        <v>299</v>
      </c>
      <c r="G11" s="63"/>
      <c r="H11" s="142"/>
      <c r="I11" s="195">
        <v>85</v>
      </c>
      <c r="J11" s="66">
        <f t="shared" si="1"/>
        <v>0</v>
      </c>
      <c r="K11" s="67">
        <f t="shared" si="2"/>
        <v>0</v>
      </c>
      <c r="L11" s="195">
        <v>4</v>
      </c>
      <c r="M11" s="66">
        <f t="shared" si="3"/>
        <v>0</v>
      </c>
      <c r="N11" s="67">
        <f t="shared" si="4"/>
        <v>0</v>
      </c>
      <c r="O11" s="195">
        <v>85</v>
      </c>
      <c r="P11" s="66">
        <f t="shared" si="5"/>
        <v>0</v>
      </c>
      <c r="Q11" s="67">
        <f t="shared" si="6"/>
        <v>0</v>
      </c>
      <c r="R11" s="195"/>
      <c r="S11" s="66">
        <f t="shared" si="7"/>
        <v>0</v>
      </c>
      <c r="T11" s="67">
        <f t="shared" si="8"/>
        <v>0</v>
      </c>
      <c r="U11" s="195">
        <v>125</v>
      </c>
      <c r="V11" s="66">
        <f t="shared" si="9"/>
        <v>0</v>
      </c>
      <c r="W11" s="67">
        <f t="shared" si="10"/>
        <v>0</v>
      </c>
      <c r="X11" s="195"/>
      <c r="Y11" s="66">
        <f t="shared" si="11"/>
        <v>0</v>
      </c>
      <c r="Z11" s="67">
        <f t="shared" si="12"/>
        <v>0</v>
      </c>
      <c r="AA11" s="195"/>
      <c r="AB11" s="66">
        <f t="shared" si="13"/>
        <v>0</v>
      </c>
      <c r="AC11" s="67">
        <f t="shared" si="14"/>
        <v>0</v>
      </c>
      <c r="AD11" s="195"/>
      <c r="AE11" s="66">
        <f t="shared" si="15"/>
        <v>0</v>
      </c>
      <c r="AF11" s="67">
        <f t="shared" si="16"/>
        <v>0</v>
      </c>
      <c r="AG11" s="195"/>
      <c r="AH11" s="66">
        <f t="shared" si="17"/>
        <v>0</v>
      </c>
      <c r="AI11" s="67">
        <f t="shared" si="18"/>
        <v>0</v>
      </c>
      <c r="AJ11" s="195"/>
      <c r="AK11" s="66">
        <f t="shared" si="19"/>
        <v>0</v>
      </c>
      <c r="AL11" s="67">
        <f t="shared" si="20"/>
        <v>0</v>
      </c>
      <c r="AM11" s="195"/>
      <c r="AN11" s="66">
        <f t="shared" si="21"/>
        <v>0</v>
      </c>
      <c r="AO11" s="67">
        <f t="shared" si="22"/>
        <v>0</v>
      </c>
      <c r="AP11" s="195"/>
      <c r="AQ11" s="66">
        <f t="shared" si="23"/>
        <v>0</v>
      </c>
      <c r="AR11" s="67">
        <f t="shared" si="24"/>
        <v>0</v>
      </c>
      <c r="AS11" s="195"/>
      <c r="AT11" s="66">
        <f t="shared" si="25"/>
        <v>0</v>
      </c>
      <c r="AU11" s="67">
        <f t="shared" si="26"/>
        <v>0</v>
      </c>
      <c r="AV11" s="195"/>
      <c r="AW11" s="66">
        <f t="shared" si="27"/>
        <v>0</v>
      </c>
      <c r="AX11" s="67">
        <f t="shared" si="28"/>
        <v>0</v>
      </c>
      <c r="AY11" s="195"/>
      <c r="AZ11" s="66">
        <f t="shared" si="29"/>
        <v>0</v>
      </c>
      <c r="BA11" s="67">
        <f t="shared" si="30"/>
        <v>0</v>
      </c>
    </row>
    <row r="12" spans="1:53" ht="15" x14ac:dyDescent="0.25">
      <c r="A12" s="251"/>
      <c r="B12" s="251"/>
      <c r="C12" s="85"/>
      <c r="D12" s="138" t="s">
        <v>639</v>
      </c>
      <c r="E12" s="290" t="s">
        <v>545</v>
      </c>
      <c r="F12" s="251"/>
      <c r="G12" s="251"/>
      <c r="H12" s="252"/>
      <c r="I12" s="252"/>
      <c r="J12" s="252"/>
      <c r="K12" s="252"/>
      <c r="L12" s="252"/>
      <c r="M12" s="252"/>
      <c r="N12" s="252"/>
      <c r="O12" s="252"/>
      <c r="P12" s="252"/>
      <c r="Q12" s="252"/>
      <c r="R12" s="252"/>
      <c r="S12" s="252"/>
      <c r="T12" s="252"/>
      <c r="U12" s="252"/>
      <c r="V12" s="252"/>
      <c r="W12" s="252"/>
      <c r="X12" s="252"/>
      <c r="Y12" s="252"/>
      <c r="Z12" s="252"/>
      <c r="AA12" s="252"/>
      <c r="AB12" s="252"/>
      <c r="AC12" s="252"/>
      <c r="AD12" s="252"/>
      <c r="AE12" s="252"/>
      <c r="AF12" s="252"/>
      <c r="AG12" s="252"/>
      <c r="AH12" s="252"/>
      <c r="AI12" s="252"/>
      <c r="AJ12" s="252"/>
      <c r="AK12" s="252"/>
      <c r="AL12" s="252"/>
      <c r="AM12" s="252"/>
      <c r="AN12" s="252"/>
      <c r="AO12" s="252"/>
      <c r="AP12" s="252"/>
      <c r="AQ12" s="252"/>
      <c r="AR12" s="252"/>
      <c r="AS12" s="252"/>
      <c r="AT12" s="252"/>
      <c r="AU12" s="252"/>
      <c r="AV12" s="252"/>
      <c r="AW12" s="252"/>
      <c r="AX12" s="252"/>
      <c r="AY12" s="252"/>
      <c r="AZ12" s="252"/>
      <c r="BA12" s="252"/>
    </row>
    <row r="13" spans="1:53" x14ac:dyDescent="0.2">
      <c r="A13" s="59">
        <f t="shared" ref="A13:A16" si="31">SUMIF($I$5:$ZZ$5,"QTY*Equipment",$I13:$ZZ13)</f>
        <v>0</v>
      </c>
      <c r="B13" s="60">
        <f t="shared" ref="B13:B16" si="32">SUMIF($I$5:$ZZ$5,"QTY*Install",$I13:$ZZ13)</f>
        <v>0</v>
      </c>
      <c r="C13" s="143"/>
      <c r="D13" s="144" t="s">
        <v>640</v>
      </c>
      <c r="E13" s="291" t="s">
        <v>430</v>
      </c>
      <c r="F13" s="141">
        <f t="shared" si="0"/>
        <v>299</v>
      </c>
      <c r="G13" s="63"/>
      <c r="H13" s="142"/>
      <c r="I13" s="195">
        <v>85</v>
      </c>
      <c r="J13" s="66">
        <f t="shared" ref="J13:J16" si="33">I13*$G13</f>
        <v>0</v>
      </c>
      <c r="K13" s="67">
        <f t="shared" ref="K13:K16" si="34">I13*$H13</f>
        <v>0</v>
      </c>
      <c r="L13" s="195">
        <v>4</v>
      </c>
      <c r="M13" s="66">
        <f t="shared" ref="M13:M16" si="35">L13*$G13</f>
        <v>0</v>
      </c>
      <c r="N13" s="67">
        <f t="shared" ref="N13:N16" si="36">L13*$H13</f>
        <v>0</v>
      </c>
      <c r="O13" s="195">
        <v>85</v>
      </c>
      <c r="P13" s="66">
        <f t="shared" ref="P13:P16" si="37">O13*$G13</f>
        <v>0</v>
      </c>
      <c r="Q13" s="67">
        <f t="shared" ref="Q13:Q16" si="38">O13*$H13</f>
        <v>0</v>
      </c>
      <c r="R13" s="195"/>
      <c r="S13" s="66">
        <f t="shared" ref="S13:S16" si="39">R13*$G13</f>
        <v>0</v>
      </c>
      <c r="T13" s="67">
        <f t="shared" ref="T13:T16" si="40">R13*$H13</f>
        <v>0</v>
      </c>
      <c r="U13" s="195">
        <v>125</v>
      </c>
      <c r="V13" s="66">
        <f t="shared" ref="V13:V16" si="41">U13*$G13</f>
        <v>0</v>
      </c>
      <c r="W13" s="67">
        <f t="shared" ref="W13:W16" si="42">U13*$H13</f>
        <v>0</v>
      </c>
      <c r="X13" s="195"/>
      <c r="Y13" s="66">
        <f t="shared" ref="Y13:Y16" si="43">X13*$G13</f>
        <v>0</v>
      </c>
      <c r="Z13" s="67">
        <f t="shared" ref="Z13:Z16" si="44">X13*$H13</f>
        <v>0</v>
      </c>
      <c r="AA13" s="195"/>
      <c r="AB13" s="66">
        <f t="shared" ref="AB13:AB16" si="45">AA13*$G13</f>
        <v>0</v>
      </c>
      <c r="AC13" s="67">
        <f t="shared" ref="AC13:AC16" si="46">AA13*$H13</f>
        <v>0</v>
      </c>
      <c r="AD13" s="195"/>
      <c r="AE13" s="66">
        <f t="shared" ref="AE13:AE16" si="47">AD13*$G13</f>
        <v>0</v>
      </c>
      <c r="AF13" s="67">
        <f t="shared" ref="AF13:AF16" si="48">AD13*$H13</f>
        <v>0</v>
      </c>
      <c r="AG13" s="195"/>
      <c r="AH13" s="66">
        <f t="shared" ref="AH13:AH16" si="49">AG13*$G13</f>
        <v>0</v>
      </c>
      <c r="AI13" s="67">
        <f t="shared" ref="AI13:AI16" si="50">AG13*$H13</f>
        <v>0</v>
      </c>
      <c r="AJ13" s="195"/>
      <c r="AK13" s="66">
        <f t="shared" ref="AK13:AK16" si="51">AJ13*$G13</f>
        <v>0</v>
      </c>
      <c r="AL13" s="67">
        <f t="shared" ref="AL13:AL16" si="52">AJ13*$H13</f>
        <v>0</v>
      </c>
      <c r="AM13" s="195"/>
      <c r="AN13" s="66">
        <f t="shared" ref="AN13:AN16" si="53">AM13*$G13</f>
        <v>0</v>
      </c>
      <c r="AO13" s="67">
        <f t="shared" ref="AO13:AO16" si="54">AM13*$H13</f>
        <v>0</v>
      </c>
      <c r="AP13" s="195"/>
      <c r="AQ13" s="66">
        <f t="shared" ref="AQ13:AQ16" si="55">AP13*$G13</f>
        <v>0</v>
      </c>
      <c r="AR13" s="67">
        <f t="shared" ref="AR13:AR16" si="56">AP13*$H13</f>
        <v>0</v>
      </c>
      <c r="AS13" s="195"/>
      <c r="AT13" s="66">
        <f t="shared" ref="AT13:AT16" si="57">AS13*$G13</f>
        <v>0</v>
      </c>
      <c r="AU13" s="67">
        <f t="shared" ref="AU13:AU16" si="58">AS13*$H13</f>
        <v>0</v>
      </c>
      <c r="AV13" s="195"/>
      <c r="AW13" s="66">
        <f t="shared" ref="AW13:AW16" si="59">AV13*$G13</f>
        <v>0</v>
      </c>
      <c r="AX13" s="67">
        <f t="shared" ref="AX13:AX16" si="60">AV13*$H13</f>
        <v>0</v>
      </c>
      <c r="AY13" s="195"/>
      <c r="AZ13" s="66">
        <f t="shared" ref="AZ13:AZ16" si="61">AY13*$G13</f>
        <v>0</v>
      </c>
      <c r="BA13" s="67">
        <f t="shared" ref="BA13:BA16" si="62">AY13*$H13</f>
        <v>0</v>
      </c>
    </row>
    <row r="14" spans="1:53" x14ac:dyDescent="0.2">
      <c r="A14" s="59">
        <f t="shared" si="31"/>
        <v>0</v>
      </c>
      <c r="B14" s="60">
        <f t="shared" si="32"/>
        <v>0</v>
      </c>
      <c r="C14" s="143"/>
      <c r="D14" s="144" t="s">
        <v>641</v>
      </c>
      <c r="E14" s="292"/>
      <c r="F14" s="141">
        <f t="shared" si="0"/>
        <v>0</v>
      </c>
      <c r="G14" s="63"/>
      <c r="H14" s="142"/>
      <c r="I14" s="194"/>
      <c r="J14" s="66">
        <f t="shared" si="33"/>
        <v>0</v>
      </c>
      <c r="K14" s="67">
        <f t="shared" si="34"/>
        <v>0</v>
      </c>
      <c r="L14" s="194"/>
      <c r="M14" s="66">
        <f t="shared" si="35"/>
        <v>0</v>
      </c>
      <c r="N14" s="67">
        <f t="shared" si="36"/>
        <v>0</v>
      </c>
      <c r="O14" s="194"/>
      <c r="P14" s="66">
        <f t="shared" si="37"/>
        <v>0</v>
      </c>
      <c r="Q14" s="67">
        <f t="shared" si="38"/>
        <v>0</v>
      </c>
      <c r="R14" s="194"/>
      <c r="S14" s="66">
        <f t="shared" si="39"/>
        <v>0</v>
      </c>
      <c r="T14" s="67">
        <f t="shared" si="40"/>
        <v>0</v>
      </c>
      <c r="U14" s="194"/>
      <c r="V14" s="66">
        <f t="shared" si="41"/>
        <v>0</v>
      </c>
      <c r="W14" s="67">
        <f t="shared" si="42"/>
        <v>0</v>
      </c>
      <c r="X14" s="194"/>
      <c r="Y14" s="66">
        <f t="shared" si="43"/>
        <v>0</v>
      </c>
      <c r="Z14" s="67">
        <f t="shared" si="44"/>
        <v>0</v>
      </c>
      <c r="AA14" s="194"/>
      <c r="AB14" s="66">
        <f t="shared" si="45"/>
        <v>0</v>
      </c>
      <c r="AC14" s="67">
        <f t="shared" si="46"/>
        <v>0</v>
      </c>
      <c r="AD14" s="194"/>
      <c r="AE14" s="66">
        <f t="shared" si="47"/>
        <v>0</v>
      </c>
      <c r="AF14" s="67">
        <f t="shared" si="48"/>
        <v>0</v>
      </c>
      <c r="AG14" s="194"/>
      <c r="AH14" s="66">
        <f t="shared" si="49"/>
        <v>0</v>
      </c>
      <c r="AI14" s="67">
        <f t="shared" si="50"/>
        <v>0</v>
      </c>
      <c r="AJ14" s="194"/>
      <c r="AK14" s="66">
        <f t="shared" si="51"/>
        <v>0</v>
      </c>
      <c r="AL14" s="67">
        <f t="shared" si="52"/>
        <v>0</v>
      </c>
      <c r="AM14" s="194"/>
      <c r="AN14" s="66">
        <f t="shared" si="53"/>
        <v>0</v>
      </c>
      <c r="AO14" s="67">
        <f t="shared" si="54"/>
        <v>0</v>
      </c>
      <c r="AP14" s="194"/>
      <c r="AQ14" s="66">
        <f t="shared" si="55"/>
        <v>0</v>
      </c>
      <c r="AR14" s="67">
        <f t="shared" si="56"/>
        <v>0</v>
      </c>
      <c r="AS14" s="194"/>
      <c r="AT14" s="66">
        <f t="shared" si="57"/>
        <v>0</v>
      </c>
      <c r="AU14" s="67">
        <f t="shared" si="58"/>
        <v>0</v>
      </c>
      <c r="AV14" s="194"/>
      <c r="AW14" s="66">
        <f t="shared" si="59"/>
        <v>0</v>
      </c>
      <c r="AX14" s="67">
        <f t="shared" si="60"/>
        <v>0</v>
      </c>
      <c r="AY14" s="194"/>
      <c r="AZ14" s="66">
        <f t="shared" si="61"/>
        <v>0</v>
      </c>
      <c r="BA14" s="67">
        <f t="shared" si="62"/>
        <v>0</v>
      </c>
    </row>
    <row r="15" spans="1:53" x14ac:dyDescent="0.2">
      <c r="A15" s="59">
        <f t="shared" si="31"/>
        <v>0</v>
      </c>
      <c r="B15" s="60">
        <f t="shared" si="32"/>
        <v>0</v>
      </c>
      <c r="C15" s="143"/>
      <c r="D15" s="144" t="s">
        <v>642</v>
      </c>
      <c r="E15" s="292"/>
      <c r="F15" s="141">
        <f t="shared" si="0"/>
        <v>0</v>
      </c>
      <c r="G15" s="63"/>
      <c r="H15" s="142"/>
      <c r="I15" s="194"/>
      <c r="J15" s="66">
        <f t="shared" si="33"/>
        <v>0</v>
      </c>
      <c r="K15" s="67">
        <f t="shared" si="34"/>
        <v>0</v>
      </c>
      <c r="L15" s="194"/>
      <c r="M15" s="66">
        <f t="shared" si="35"/>
        <v>0</v>
      </c>
      <c r="N15" s="67">
        <f t="shared" si="36"/>
        <v>0</v>
      </c>
      <c r="O15" s="194"/>
      <c r="P15" s="66">
        <f t="shared" si="37"/>
        <v>0</v>
      </c>
      <c r="Q15" s="67">
        <f t="shared" si="38"/>
        <v>0</v>
      </c>
      <c r="R15" s="194"/>
      <c r="S15" s="66">
        <f t="shared" si="39"/>
        <v>0</v>
      </c>
      <c r="T15" s="67">
        <f t="shared" si="40"/>
        <v>0</v>
      </c>
      <c r="U15" s="194"/>
      <c r="V15" s="66">
        <f t="shared" si="41"/>
        <v>0</v>
      </c>
      <c r="W15" s="67">
        <f t="shared" si="42"/>
        <v>0</v>
      </c>
      <c r="X15" s="194"/>
      <c r="Y15" s="66">
        <f t="shared" si="43"/>
        <v>0</v>
      </c>
      <c r="Z15" s="67">
        <f t="shared" si="44"/>
        <v>0</v>
      </c>
      <c r="AA15" s="194"/>
      <c r="AB15" s="66">
        <f t="shared" si="45"/>
        <v>0</v>
      </c>
      <c r="AC15" s="67">
        <f t="shared" si="46"/>
        <v>0</v>
      </c>
      <c r="AD15" s="194"/>
      <c r="AE15" s="66">
        <f t="shared" si="47"/>
        <v>0</v>
      </c>
      <c r="AF15" s="67">
        <f t="shared" si="48"/>
        <v>0</v>
      </c>
      <c r="AG15" s="194"/>
      <c r="AH15" s="66">
        <f t="shared" si="49"/>
        <v>0</v>
      </c>
      <c r="AI15" s="67">
        <f t="shared" si="50"/>
        <v>0</v>
      </c>
      <c r="AJ15" s="194"/>
      <c r="AK15" s="66">
        <f t="shared" si="51"/>
        <v>0</v>
      </c>
      <c r="AL15" s="67">
        <f t="shared" si="52"/>
        <v>0</v>
      </c>
      <c r="AM15" s="194"/>
      <c r="AN15" s="66">
        <f t="shared" si="53"/>
        <v>0</v>
      </c>
      <c r="AO15" s="67">
        <f t="shared" si="54"/>
        <v>0</v>
      </c>
      <c r="AP15" s="194"/>
      <c r="AQ15" s="66">
        <f t="shared" si="55"/>
        <v>0</v>
      </c>
      <c r="AR15" s="67">
        <f t="shared" si="56"/>
        <v>0</v>
      </c>
      <c r="AS15" s="194"/>
      <c r="AT15" s="66">
        <f t="shared" si="57"/>
        <v>0</v>
      </c>
      <c r="AU15" s="67">
        <f t="shared" si="58"/>
        <v>0</v>
      </c>
      <c r="AV15" s="194"/>
      <c r="AW15" s="66">
        <f t="shared" si="59"/>
        <v>0</v>
      </c>
      <c r="AX15" s="67">
        <f t="shared" si="60"/>
        <v>0</v>
      </c>
      <c r="AY15" s="194"/>
      <c r="AZ15" s="66">
        <f t="shared" si="61"/>
        <v>0</v>
      </c>
      <c r="BA15" s="67">
        <f t="shared" si="62"/>
        <v>0</v>
      </c>
    </row>
    <row r="16" spans="1:53" x14ac:dyDescent="0.2">
      <c r="A16" s="59">
        <f t="shared" si="31"/>
        <v>0</v>
      </c>
      <c r="B16" s="60">
        <f t="shared" si="32"/>
        <v>0</v>
      </c>
      <c r="C16" s="143"/>
      <c r="D16" s="144" t="s">
        <v>643</v>
      </c>
      <c r="E16" s="292"/>
      <c r="F16" s="141">
        <f t="shared" si="0"/>
        <v>0</v>
      </c>
      <c r="G16" s="63"/>
      <c r="H16" s="142"/>
      <c r="I16" s="194"/>
      <c r="J16" s="66">
        <f t="shared" si="33"/>
        <v>0</v>
      </c>
      <c r="K16" s="67">
        <f t="shared" si="34"/>
        <v>0</v>
      </c>
      <c r="L16" s="194"/>
      <c r="M16" s="66">
        <f t="shared" si="35"/>
        <v>0</v>
      </c>
      <c r="N16" s="67">
        <f t="shared" si="36"/>
        <v>0</v>
      </c>
      <c r="O16" s="194"/>
      <c r="P16" s="66">
        <f t="shared" si="37"/>
        <v>0</v>
      </c>
      <c r="Q16" s="67">
        <f t="shared" si="38"/>
        <v>0</v>
      </c>
      <c r="R16" s="194"/>
      <c r="S16" s="66">
        <f t="shared" si="39"/>
        <v>0</v>
      </c>
      <c r="T16" s="67">
        <f t="shared" si="40"/>
        <v>0</v>
      </c>
      <c r="U16" s="194"/>
      <c r="V16" s="66">
        <f t="shared" si="41"/>
        <v>0</v>
      </c>
      <c r="W16" s="67">
        <f t="shared" si="42"/>
        <v>0</v>
      </c>
      <c r="X16" s="194"/>
      <c r="Y16" s="66">
        <f t="shared" si="43"/>
        <v>0</v>
      </c>
      <c r="Z16" s="67">
        <f t="shared" si="44"/>
        <v>0</v>
      </c>
      <c r="AA16" s="194"/>
      <c r="AB16" s="66">
        <f t="shared" si="45"/>
        <v>0</v>
      </c>
      <c r="AC16" s="67">
        <f t="shared" si="46"/>
        <v>0</v>
      </c>
      <c r="AD16" s="194"/>
      <c r="AE16" s="66">
        <f t="shared" si="47"/>
        <v>0</v>
      </c>
      <c r="AF16" s="67">
        <f t="shared" si="48"/>
        <v>0</v>
      </c>
      <c r="AG16" s="194"/>
      <c r="AH16" s="66">
        <f t="shared" si="49"/>
        <v>0</v>
      </c>
      <c r="AI16" s="67">
        <f t="shared" si="50"/>
        <v>0</v>
      </c>
      <c r="AJ16" s="194"/>
      <c r="AK16" s="66">
        <f t="shared" si="51"/>
        <v>0</v>
      </c>
      <c r="AL16" s="67">
        <f t="shared" si="52"/>
        <v>0</v>
      </c>
      <c r="AM16" s="194"/>
      <c r="AN16" s="66">
        <f t="shared" si="53"/>
        <v>0</v>
      </c>
      <c r="AO16" s="67">
        <f t="shared" si="54"/>
        <v>0</v>
      </c>
      <c r="AP16" s="194"/>
      <c r="AQ16" s="66">
        <f t="shared" si="55"/>
        <v>0</v>
      </c>
      <c r="AR16" s="67">
        <f t="shared" si="56"/>
        <v>0</v>
      </c>
      <c r="AS16" s="194"/>
      <c r="AT16" s="66">
        <f t="shared" si="57"/>
        <v>0</v>
      </c>
      <c r="AU16" s="67">
        <f t="shared" si="58"/>
        <v>0</v>
      </c>
      <c r="AV16" s="194"/>
      <c r="AW16" s="66">
        <f t="shared" si="59"/>
        <v>0</v>
      </c>
      <c r="AX16" s="67">
        <f t="shared" si="60"/>
        <v>0</v>
      </c>
      <c r="AY16" s="194"/>
      <c r="AZ16" s="66">
        <f t="shared" si="61"/>
        <v>0</v>
      </c>
      <c r="BA16" s="67">
        <f t="shared" si="62"/>
        <v>0</v>
      </c>
    </row>
    <row r="17" spans="1:53" ht="15" x14ac:dyDescent="0.25">
      <c r="A17" s="86"/>
      <c r="B17" s="69"/>
      <c r="C17" s="85"/>
      <c r="D17" s="138" t="s">
        <v>644</v>
      </c>
      <c r="E17" s="436" t="s">
        <v>645</v>
      </c>
      <c r="F17" s="286">
        <f>SUMIF($I$5:$ZG$5,"QTY",$I17:$ZG17)</f>
        <v>207</v>
      </c>
      <c r="G17" s="56"/>
      <c r="H17" s="53"/>
      <c r="I17" s="284">
        <f>I18</f>
        <v>40</v>
      </c>
      <c r="J17" s="57"/>
      <c r="K17" s="55"/>
      <c r="L17" s="284">
        <f>L18</f>
        <v>25</v>
      </c>
      <c r="M17" s="57"/>
      <c r="N17" s="55"/>
      <c r="O17" s="284">
        <f>O18</f>
        <v>20</v>
      </c>
      <c r="P17" s="57"/>
      <c r="Q17" s="55"/>
      <c r="R17" s="284">
        <f>R18</f>
        <v>120</v>
      </c>
      <c r="S17" s="57"/>
      <c r="T17" s="55"/>
      <c r="U17" s="284">
        <f>U18</f>
        <v>2</v>
      </c>
      <c r="V17" s="57"/>
      <c r="W17" s="55"/>
      <c r="X17" s="284">
        <f>X18</f>
        <v>0</v>
      </c>
      <c r="Y17" s="57"/>
      <c r="Z17" s="55"/>
      <c r="AA17" s="284">
        <f>AA18</f>
        <v>0</v>
      </c>
      <c r="AB17" s="57"/>
      <c r="AC17" s="55"/>
      <c r="AD17" s="284">
        <f>AD18</f>
        <v>0</v>
      </c>
      <c r="AE17" s="57"/>
      <c r="AF17" s="55"/>
      <c r="AG17" s="284">
        <f>AG18</f>
        <v>0</v>
      </c>
      <c r="AH17" s="57"/>
      <c r="AI17" s="55"/>
      <c r="AJ17" s="284">
        <f>AJ18</f>
        <v>0</v>
      </c>
      <c r="AK17" s="57"/>
      <c r="AL17" s="55"/>
      <c r="AM17" s="284">
        <f>AM18</f>
        <v>0</v>
      </c>
      <c r="AN17" s="57"/>
      <c r="AO17" s="55"/>
      <c r="AP17" s="284">
        <f>AP18</f>
        <v>0</v>
      </c>
      <c r="AQ17" s="57"/>
      <c r="AR17" s="55"/>
      <c r="AS17" s="284">
        <f>AS18</f>
        <v>0</v>
      </c>
      <c r="AT17" s="57"/>
      <c r="AU17" s="55"/>
      <c r="AV17" s="284">
        <f>AV18</f>
        <v>0</v>
      </c>
      <c r="AW17" s="57"/>
      <c r="AX17" s="55"/>
      <c r="AY17" s="284">
        <f>AY18</f>
        <v>0</v>
      </c>
      <c r="AZ17" s="57"/>
      <c r="BA17" s="391"/>
    </row>
    <row r="18" spans="1:53" ht="15" x14ac:dyDescent="0.25">
      <c r="A18" s="86"/>
      <c r="B18" s="69"/>
      <c r="C18" s="85"/>
      <c r="D18" s="138" t="s">
        <v>646</v>
      </c>
      <c r="E18" s="290" t="s">
        <v>1066</v>
      </c>
      <c r="F18" s="286">
        <f t="shared" si="0"/>
        <v>207</v>
      </c>
      <c r="G18" s="251"/>
      <c r="H18" s="252"/>
      <c r="I18" s="285">
        <f>SUM(I19:I20)</f>
        <v>40</v>
      </c>
      <c r="J18" s="251"/>
      <c r="K18" s="252"/>
      <c r="L18" s="285">
        <f>SUM(L19:L20)</f>
        <v>25</v>
      </c>
      <c r="M18" s="251"/>
      <c r="N18" s="252"/>
      <c r="O18" s="285">
        <f>SUM(O19:O20)</f>
        <v>20</v>
      </c>
      <c r="P18" s="251"/>
      <c r="Q18" s="252"/>
      <c r="R18" s="285">
        <f>SUM(R19:R20)</f>
        <v>120</v>
      </c>
      <c r="S18" s="251"/>
      <c r="T18" s="252"/>
      <c r="U18" s="285">
        <f>SUM(U19:U20)</f>
        <v>2</v>
      </c>
      <c r="V18" s="251"/>
      <c r="W18" s="252"/>
      <c r="X18" s="285">
        <f>SUM(X19:X20)</f>
        <v>0</v>
      </c>
      <c r="Y18" s="251"/>
      <c r="Z18" s="252"/>
      <c r="AA18" s="285">
        <f>SUM(AA19:AA20)</f>
        <v>0</v>
      </c>
      <c r="AB18" s="251"/>
      <c r="AC18" s="252"/>
      <c r="AD18" s="285">
        <f>SUM(AD19:AD20)</f>
        <v>0</v>
      </c>
      <c r="AE18" s="251"/>
      <c r="AF18" s="252"/>
      <c r="AG18" s="285">
        <f>SUM(AG19:AG20)</f>
        <v>0</v>
      </c>
      <c r="AH18" s="251"/>
      <c r="AI18" s="252"/>
      <c r="AJ18" s="285">
        <f>SUM(AJ19:AJ20)</f>
        <v>0</v>
      </c>
      <c r="AK18" s="251"/>
      <c r="AL18" s="252"/>
      <c r="AM18" s="285">
        <f>SUM(AM19:AM20)</f>
        <v>0</v>
      </c>
      <c r="AN18" s="251"/>
      <c r="AO18" s="252"/>
      <c r="AP18" s="285">
        <f>SUM(AP19:AP20)</f>
        <v>0</v>
      </c>
      <c r="AQ18" s="251"/>
      <c r="AR18" s="252"/>
      <c r="AS18" s="285">
        <f>SUM(AS19:AS20)</f>
        <v>0</v>
      </c>
      <c r="AT18" s="251"/>
      <c r="AU18" s="252"/>
      <c r="AV18" s="285">
        <f>SUM(AV19:AV20)</f>
        <v>0</v>
      </c>
      <c r="AW18" s="251"/>
      <c r="AX18" s="252"/>
      <c r="AY18" s="285">
        <f>SUM(AY19:AY20)</f>
        <v>0</v>
      </c>
      <c r="AZ18" s="251"/>
      <c r="BA18" s="252"/>
    </row>
    <row r="19" spans="1:53" x14ac:dyDescent="0.2">
      <c r="A19" s="59">
        <f t="shared" ref="A19:A20" si="63">SUMIF($I$5:$ZZ$5,"QTY*Equipment",$I19:$ZZ19)</f>
        <v>0</v>
      </c>
      <c r="B19" s="60">
        <f t="shared" ref="B19:B20" si="64">SUMIF($I$5:$ZZ$5,"QTY*Install",$I19:$ZZ19)</f>
        <v>0</v>
      </c>
      <c r="C19" s="143"/>
      <c r="D19" s="144" t="s">
        <v>647</v>
      </c>
      <c r="E19" s="291" t="s">
        <v>648</v>
      </c>
      <c r="F19" s="141">
        <f t="shared" si="0"/>
        <v>0</v>
      </c>
      <c r="G19" s="63"/>
      <c r="H19" s="142"/>
      <c r="I19" s="253"/>
      <c r="J19" s="66">
        <f t="shared" ref="J19:J20" si="65">I19*$G19</f>
        <v>0</v>
      </c>
      <c r="K19" s="67">
        <f t="shared" ref="K19:K20" si="66">I19*$H19</f>
        <v>0</v>
      </c>
      <c r="L19" s="253"/>
      <c r="M19" s="66">
        <f t="shared" ref="M19:M20" si="67">L19*$G19</f>
        <v>0</v>
      </c>
      <c r="N19" s="67">
        <f t="shared" ref="N19:N20" si="68">L19*$H19</f>
        <v>0</v>
      </c>
      <c r="O19" s="253"/>
      <c r="P19" s="66">
        <f t="shared" ref="P19:P20" si="69">O19*$G19</f>
        <v>0</v>
      </c>
      <c r="Q19" s="67">
        <f t="shared" ref="Q19:Q20" si="70">O19*$H19</f>
        <v>0</v>
      </c>
      <c r="R19" s="253"/>
      <c r="S19" s="66">
        <f t="shared" ref="S19:S20" si="71">R19*$G19</f>
        <v>0</v>
      </c>
      <c r="T19" s="67">
        <f t="shared" ref="T19:T20" si="72">R19*$H19</f>
        <v>0</v>
      </c>
      <c r="U19" s="253"/>
      <c r="V19" s="66">
        <f t="shared" ref="V19:V20" si="73">U19*$G19</f>
        <v>0</v>
      </c>
      <c r="W19" s="67">
        <f t="shared" ref="W19:W20" si="74">U19*$H19</f>
        <v>0</v>
      </c>
      <c r="X19" s="253"/>
      <c r="Y19" s="66">
        <f t="shared" ref="Y19:Y20" si="75">X19*$G19</f>
        <v>0</v>
      </c>
      <c r="Z19" s="67">
        <f t="shared" ref="Z19:Z20" si="76">X19*$H19</f>
        <v>0</v>
      </c>
      <c r="AA19" s="253"/>
      <c r="AB19" s="66">
        <f t="shared" ref="AB19:AB20" si="77">AA19*$G19</f>
        <v>0</v>
      </c>
      <c r="AC19" s="67">
        <f t="shared" ref="AC19:AC20" si="78">AA19*$H19</f>
        <v>0</v>
      </c>
      <c r="AD19" s="253"/>
      <c r="AE19" s="66">
        <f t="shared" ref="AE19:AE20" si="79">AD19*$G19</f>
        <v>0</v>
      </c>
      <c r="AF19" s="67">
        <f t="shared" ref="AF19:AF20" si="80">AD19*$H19</f>
        <v>0</v>
      </c>
      <c r="AG19" s="253"/>
      <c r="AH19" s="66">
        <f t="shared" ref="AH19:AH20" si="81">AG19*$G19</f>
        <v>0</v>
      </c>
      <c r="AI19" s="67">
        <f t="shared" ref="AI19:AI20" si="82">AG19*$H19</f>
        <v>0</v>
      </c>
      <c r="AJ19" s="253"/>
      <c r="AK19" s="66">
        <f t="shared" ref="AK19:AK20" si="83">AJ19*$G19</f>
        <v>0</v>
      </c>
      <c r="AL19" s="67">
        <f t="shared" ref="AL19:AL20" si="84">AJ19*$H19</f>
        <v>0</v>
      </c>
      <c r="AM19" s="253"/>
      <c r="AN19" s="66">
        <f t="shared" ref="AN19:AN20" si="85">AM19*$G19</f>
        <v>0</v>
      </c>
      <c r="AO19" s="67">
        <f t="shared" ref="AO19:AO20" si="86">AM19*$H19</f>
        <v>0</v>
      </c>
      <c r="AP19" s="253"/>
      <c r="AQ19" s="66">
        <f t="shared" ref="AQ19:AQ20" si="87">AP19*$G19</f>
        <v>0</v>
      </c>
      <c r="AR19" s="67">
        <f t="shared" ref="AR19:AR20" si="88">AP19*$H19</f>
        <v>0</v>
      </c>
      <c r="AS19" s="253"/>
      <c r="AT19" s="66">
        <f t="shared" ref="AT19:AT20" si="89">AS19*$G19</f>
        <v>0</v>
      </c>
      <c r="AU19" s="67">
        <f t="shared" ref="AU19:AU20" si="90">AS19*$H19</f>
        <v>0</v>
      </c>
      <c r="AV19" s="253"/>
      <c r="AW19" s="66">
        <f t="shared" ref="AW19:AW20" si="91">AV19*$G19</f>
        <v>0</v>
      </c>
      <c r="AX19" s="67">
        <f t="shared" ref="AX19:AX20" si="92">AV19*$H19</f>
        <v>0</v>
      </c>
      <c r="AY19" s="253"/>
      <c r="AZ19" s="66">
        <f t="shared" ref="AZ19:AZ20" si="93">AY19*$G19</f>
        <v>0</v>
      </c>
      <c r="BA19" s="67">
        <f t="shared" ref="BA19:BA20" si="94">AY19*$H19</f>
        <v>0</v>
      </c>
    </row>
    <row r="20" spans="1:53" x14ac:dyDescent="0.2">
      <c r="A20" s="59">
        <f t="shared" si="63"/>
        <v>0</v>
      </c>
      <c r="B20" s="60">
        <f t="shared" si="64"/>
        <v>0</v>
      </c>
      <c r="C20" s="143"/>
      <c r="D20" s="144" t="s">
        <v>649</v>
      </c>
      <c r="E20" s="291" t="s">
        <v>650</v>
      </c>
      <c r="F20" s="141">
        <f t="shared" si="0"/>
        <v>207</v>
      </c>
      <c r="G20" s="63"/>
      <c r="H20" s="142"/>
      <c r="I20" s="253">
        <v>40</v>
      </c>
      <c r="J20" s="66">
        <f t="shared" si="65"/>
        <v>0</v>
      </c>
      <c r="K20" s="67">
        <f t="shared" si="66"/>
        <v>0</v>
      </c>
      <c r="L20" s="253">
        <v>25</v>
      </c>
      <c r="M20" s="66">
        <f t="shared" si="67"/>
        <v>0</v>
      </c>
      <c r="N20" s="67">
        <f t="shared" si="68"/>
        <v>0</v>
      </c>
      <c r="O20" s="253">
        <v>20</v>
      </c>
      <c r="P20" s="66">
        <f t="shared" si="69"/>
        <v>0</v>
      </c>
      <c r="Q20" s="67">
        <f t="shared" si="70"/>
        <v>0</v>
      </c>
      <c r="R20" s="253">
        <v>120</v>
      </c>
      <c r="S20" s="66">
        <f t="shared" si="71"/>
        <v>0</v>
      </c>
      <c r="T20" s="67">
        <f t="shared" si="72"/>
        <v>0</v>
      </c>
      <c r="U20" s="253">
        <v>2</v>
      </c>
      <c r="V20" s="66">
        <f t="shared" si="73"/>
        <v>0</v>
      </c>
      <c r="W20" s="67">
        <f t="shared" si="74"/>
        <v>0</v>
      </c>
      <c r="X20" s="253"/>
      <c r="Y20" s="66">
        <f t="shared" si="75"/>
        <v>0</v>
      </c>
      <c r="Z20" s="67">
        <f t="shared" si="76"/>
        <v>0</v>
      </c>
      <c r="AA20" s="253"/>
      <c r="AB20" s="66">
        <f t="shared" si="77"/>
        <v>0</v>
      </c>
      <c r="AC20" s="67">
        <f t="shared" si="78"/>
        <v>0</v>
      </c>
      <c r="AD20" s="253"/>
      <c r="AE20" s="66">
        <f t="shared" si="79"/>
        <v>0</v>
      </c>
      <c r="AF20" s="67">
        <f t="shared" si="80"/>
        <v>0</v>
      </c>
      <c r="AG20" s="253"/>
      <c r="AH20" s="66">
        <f t="shared" si="81"/>
        <v>0</v>
      </c>
      <c r="AI20" s="67">
        <f t="shared" si="82"/>
        <v>0</v>
      </c>
      <c r="AJ20" s="253"/>
      <c r="AK20" s="66">
        <f t="shared" si="83"/>
        <v>0</v>
      </c>
      <c r="AL20" s="67">
        <f t="shared" si="84"/>
        <v>0</v>
      </c>
      <c r="AM20" s="253"/>
      <c r="AN20" s="66">
        <f t="shared" si="85"/>
        <v>0</v>
      </c>
      <c r="AO20" s="67">
        <f t="shared" si="86"/>
        <v>0</v>
      </c>
      <c r="AP20" s="253"/>
      <c r="AQ20" s="66">
        <f t="shared" si="87"/>
        <v>0</v>
      </c>
      <c r="AR20" s="67">
        <f t="shared" si="88"/>
        <v>0</v>
      </c>
      <c r="AS20" s="253"/>
      <c r="AT20" s="66">
        <f t="shared" si="89"/>
        <v>0</v>
      </c>
      <c r="AU20" s="67">
        <f t="shared" si="90"/>
        <v>0</v>
      </c>
      <c r="AV20" s="253"/>
      <c r="AW20" s="66">
        <f t="shared" si="91"/>
        <v>0</v>
      </c>
      <c r="AX20" s="67">
        <f t="shared" si="92"/>
        <v>0</v>
      </c>
      <c r="AY20" s="253"/>
      <c r="AZ20" s="66">
        <f t="shared" si="93"/>
        <v>0</v>
      </c>
      <c r="BA20" s="67">
        <f t="shared" si="94"/>
        <v>0</v>
      </c>
    </row>
    <row r="21" spans="1:53" ht="15" x14ac:dyDescent="0.25">
      <c r="A21" s="296"/>
      <c r="B21" s="297"/>
      <c r="C21" s="298"/>
      <c r="D21" s="138" t="s">
        <v>651</v>
      </c>
      <c r="E21" s="290" t="s">
        <v>545</v>
      </c>
      <c r="F21" s="251"/>
      <c r="G21" s="251"/>
      <c r="H21" s="252"/>
      <c r="I21" s="56"/>
      <c r="J21" s="56"/>
      <c r="K21" s="56"/>
      <c r="L21" s="56"/>
      <c r="M21" s="56"/>
      <c r="N21" s="56"/>
      <c r="O21" s="56"/>
      <c r="P21" s="56"/>
      <c r="Q21" s="56"/>
      <c r="R21" s="56"/>
      <c r="S21" s="56"/>
      <c r="T21" s="56"/>
      <c r="U21" s="56"/>
      <c r="V21" s="56"/>
      <c r="W21" s="56"/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7"/>
    </row>
    <row r="22" spans="1:53" x14ac:dyDescent="0.2">
      <c r="A22" s="59">
        <f t="shared" ref="A22:A25" si="95">SUMIF($I$5:$ZZ$5,"QTY*Equipment",$I22:$ZZ22)</f>
        <v>0</v>
      </c>
      <c r="B22" s="60">
        <f t="shared" ref="B22:B25" si="96">SUMIF($I$5:$ZZ$5,"QTY*Install",$I22:$ZZ22)</f>
        <v>0</v>
      </c>
      <c r="C22" s="143"/>
      <c r="D22" s="144" t="s">
        <v>652</v>
      </c>
      <c r="E22" s="291" t="s">
        <v>430</v>
      </c>
      <c r="F22" s="141">
        <f t="shared" si="0"/>
        <v>207</v>
      </c>
      <c r="G22" s="63"/>
      <c r="H22" s="142"/>
      <c r="I22" s="253">
        <v>40</v>
      </c>
      <c r="J22" s="66">
        <f t="shared" ref="J22:J25" si="97">I22*$G22</f>
        <v>0</v>
      </c>
      <c r="K22" s="67">
        <f t="shared" ref="K22:K25" si="98">I22*$H22</f>
        <v>0</v>
      </c>
      <c r="L22" s="253">
        <v>25</v>
      </c>
      <c r="M22" s="66">
        <f t="shared" ref="M22:M25" si="99">L22*$G22</f>
        <v>0</v>
      </c>
      <c r="N22" s="67">
        <f t="shared" ref="N22:N25" si="100">L22*$H22</f>
        <v>0</v>
      </c>
      <c r="O22" s="253">
        <v>20</v>
      </c>
      <c r="P22" s="66">
        <f t="shared" ref="P22:P25" si="101">O22*$G22</f>
        <v>0</v>
      </c>
      <c r="Q22" s="67">
        <f t="shared" ref="Q22:Q25" si="102">O22*$H22</f>
        <v>0</v>
      </c>
      <c r="R22" s="253">
        <v>120</v>
      </c>
      <c r="S22" s="66">
        <f t="shared" ref="S22:S25" si="103">R22*$G22</f>
        <v>0</v>
      </c>
      <c r="T22" s="67">
        <f t="shared" ref="T22:T25" si="104">R22*$H22</f>
        <v>0</v>
      </c>
      <c r="U22" s="253">
        <v>2</v>
      </c>
      <c r="V22" s="66">
        <f t="shared" ref="V22:V25" si="105">U22*$G22</f>
        <v>0</v>
      </c>
      <c r="W22" s="67">
        <f t="shared" ref="W22:W25" si="106">U22*$H22</f>
        <v>0</v>
      </c>
      <c r="X22" s="253"/>
      <c r="Y22" s="66">
        <f t="shared" ref="Y22:Y25" si="107">X22*$G22</f>
        <v>0</v>
      </c>
      <c r="Z22" s="67">
        <f t="shared" ref="Z22:Z25" si="108">X22*$H22</f>
        <v>0</v>
      </c>
      <c r="AA22" s="253"/>
      <c r="AB22" s="66">
        <f t="shared" ref="AB22:AB25" si="109">AA22*$G22</f>
        <v>0</v>
      </c>
      <c r="AC22" s="67">
        <f t="shared" ref="AC22:AC25" si="110">AA22*$H22</f>
        <v>0</v>
      </c>
      <c r="AD22" s="253"/>
      <c r="AE22" s="66">
        <f t="shared" ref="AE22:AE25" si="111">AD22*$G22</f>
        <v>0</v>
      </c>
      <c r="AF22" s="67">
        <f t="shared" ref="AF22:AF25" si="112">AD22*$H22</f>
        <v>0</v>
      </c>
      <c r="AG22" s="253"/>
      <c r="AH22" s="66">
        <f t="shared" ref="AH22:AH25" si="113">AG22*$G22</f>
        <v>0</v>
      </c>
      <c r="AI22" s="67">
        <f t="shared" ref="AI22:AI25" si="114">AG22*$H22</f>
        <v>0</v>
      </c>
      <c r="AJ22" s="253"/>
      <c r="AK22" s="66">
        <f t="shared" ref="AK22:AK25" si="115">AJ22*$G22</f>
        <v>0</v>
      </c>
      <c r="AL22" s="67">
        <f t="shared" ref="AL22:AL25" si="116">AJ22*$H22</f>
        <v>0</v>
      </c>
      <c r="AM22" s="253"/>
      <c r="AN22" s="66">
        <f t="shared" ref="AN22:AN25" si="117">AM22*$G22</f>
        <v>0</v>
      </c>
      <c r="AO22" s="67">
        <f t="shared" ref="AO22:AO25" si="118">AM22*$H22</f>
        <v>0</v>
      </c>
      <c r="AP22" s="253"/>
      <c r="AQ22" s="66">
        <f t="shared" ref="AQ22:AQ25" si="119">AP22*$G22</f>
        <v>0</v>
      </c>
      <c r="AR22" s="67">
        <f t="shared" ref="AR22:AR25" si="120">AP22*$H22</f>
        <v>0</v>
      </c>
      <c r="AS22" s="253"/>
      <c r="AT22" s="66">
        <f t="shared" ref="AT22:AT25" si="121">AS22*$G22</f>
        <v>0</v>
      </c>
      <c r="AU22" s="67">
        <f t="shared" ref="AU22:AU25" si="122">AS22*$H22</f>
        <v>0</v>
      </c>
      <c r="AV22" s="253"/>
      <c r="AW22" s="66">
        <f t="shared" ref="AW22:AW25" si="123">AV22*$G22</f>
        <v>0</v>
      </c>
      <c r="AX22" s="67">
        <f t="shared" ref="AX22:AX25" si="124">AV22*$H22</f>
        <v>0</v>
      </c>
      <c r="AY22" s="253"/>
      <c r="AZ22" s="66">
        <f t="shared" ref="AZ22:AZ25" si="125">AY22*$G22</f>
        <v>0</v>
      </c>
      <c r="BA22" s="67">
        <f t="shared" ref="BA22:BA25" si="126">AY22*$H22</f>
        <v>0</v>
      </c>
    </row>
    <row r="23" spans="1:53" x14ac:dyDescent="0.2">
      <c r="A23" s="59">
        <f t="shared" si="95"/>
        <v>0</v>
      </c>
      <c r="B23" s="60">
        <f t="shared" si="96"/>
        <v>0</v>
      </c>
      <c r="C23" s="143"/>
      <c r="D23" s="144" t="s">
        <v>653</v>
      </c>
      <c r="E23" s="292"/>
      <c r="F23" s="141">
        <f t="shared" si="0"/>
        <v>0</v>
      </c>
      <c r="G23" s="63"/>
      <c r="H23" s="142"/>
      <c r="I23" s="194"/>
      <c r="J23" s="66">
        <f t="shared" si="97"/>
        <v>0</v>
      </c>
      <c r="K23" s="67">
        <f t="shared" si="98"/>
        <v>0</v>
      </c>
      <c r="L23" s="194"/>
      <c r="M23" s="66">
        <f t="shared" si="99"/>
        <v>0</v>
      </c>
      <c r="N23" s="67">
        <f t="shared" si="100"/>
        <v>0</v>
      </c>
      <c r="O23" s="194"/>
      <c r="P23" s="66">
        <f t="shared" si="101"/>
        <v>0</v>
      </c>
      <c r="Q23" s="67">
        <f t="shared" si="102"/>
        <v>0</v>
      </c>
      <c r="R23" s="194"/>
      <c r="S23" s="66">
        <f t="shared" si="103"/>
        <v>0</v>
      </c>
      <c r="T23" s="67">
        <f t="shared" si="104"/>
        <v>0</v>
      </c>
      <c r="U23" s="194"/>
      <c r="V23" s="66">
        <f t="shared" si="105"/>
        <v>0</v>
      </c>
      <c r="W23" s="67">
        <f t="shared" si="106"/>
        <v>0</v>
      </c>
      <c r="X23" s="194"/>
      <c r="Y23" s="66">
        <f t="shared" si="107"/>
        <v>0</v>
      </c>
      <c r="Z23" s="67">
        <f t="shared" si="108"/>
        <v>0</v>
      </c>
      <c r="AA23" s="194"/>
      <c r="AB23" s="66">
        <f t="shared" si="109"/>
        <v>0</v>
      </c>
      <c r="AC23" s="67">
        <f t="shared" si="110"/>
        <v>0</v>
      </c>
      <c r="AD23" s="194"/>
      <c r="AE23" s="66">
        <f t="shared" si="111"/>
        <v>0</v>
      </c>
      <c r="AF23" s="67">
        <f t="shared" si="112"/>
        <v>0</v>
      </c>
      <c r="AG23" s="194"/>
      <c r="AH23" s="66">
        <f t="shared" si="113"/>
        <v>0</v>
      </c>
      <c r="AI23" s="67">
        <f t="shared" si="114"/>
        <v>0</v>
      </c>
      <c r="AJ23" s="194"/>
      <c r="AK23" s="66">
        <f t="shared" si="115"/>
        <v>0</v>
      </c>
      <c r="AL23" s="67">
        <f t="shared" si="116"/>
        <v>0</v>
      </c>
      <c r="AM23" s="194"/>
      <c r="AN23" s="66">
        <f t="shared" si="117"/>
        <v>0</v>
      </c>
      <c r="AO23" s="67">
        <f t="shared" si="118"/>
        <v>0</v>
      </c>
      <c r="AP23" s="194"/>
      <c r="AQ23" s="66">
        <f t="shared" si="119"/>
        <v>0</v>
      </c>
      <c r="AR23" s="67">
        <f t="shared" si="120"/>
        <v>0</v>
      </c>
      <c r="AS23" s="194"/>
      <c r="AT23" s="66">
        <f t="shared" si="121"/>
        <v>0</v>
      </c>
      <c r="AU23" s="67">
        <f t="shared" si="122"/>
        <v>0</v>
      </c>
      <c r="AV23" s="194"/>
      <c r="AW23" s="66">
        <f t="shared" si="123"/>
        <v>0</v>
      </c>
      <c r="AX23" s="67">
        <f t="shared" si="124"/>
        <v>0</v>
      </c>
      <c r="AY23" s="194"/>
      <c r="AZ23" s="66">
        <f t="shared" si="125"/>
        <v>0</v>
      </c>
      <c r="BA23" s="67">
        <f t="shared" si="126"/>
        <v>0</v>
      </c>
    </row>
    <row r="24" spans="1:53" x14ac:dyDescent="0.2">
      <c r="A24" s="59">
        <f t="shared" si="95"/>
        <v>0</v>
      </c>
      <c r="B24" s="60">
        <f t="shared" si="96"/>
        <v>0</v>
      </c>
      <c r="C24" s="143"/>
      <c r="D24" s="144" t="s">
        <v>654</v>
      </c>
      <c r="E24" s="292"/>
      <c r="F24" s="141">
        <f t="shared" si="0"/>
        <v>0</v>
      </c>
      <c r="G24" s="63"/>
      <c r="H24" s="142"/>
      <c r="I24" s="194"/>
      <c r="J24" s="66">
        <f t="shared" si="97"/>
        <v>0</v>
      </c>
      <c r="K24" s="67">
        <f t="shared" si="98"/>
        <v>0</v>
      </c>
      <c r="L24" s="194"/>
      <c r="M24" s="66">
        <f t="shared" si="99"/>
        <v>0</v>
      </c>
      <c r="N24" s="67">
        <f t="shared" si="100"/>
        <v>0</v>
      </c>
      <c r="O24" s="194"/>
      <c r="P24" s="66">
        <f t="shared" si="101"/>
        <v>0</v>
      </c>
      <c r="Q24" s="67">
        <f t="shared" si="102"/>
        <v>0</v>
      </c>
      <c r="R24" s="194"/>
      <c r="S24" s="66">
        <f t="shared" si="103"/>
        <v>0</v>
      </c>
      <c r="T24" s="67">
        <f t="shared" si="104"/>
        <v>0</v>
      </c>
      <c r="U24" s="194"/>
      <c r="V24" s="66">
        <f t="shared" si="105"/>
        <v>0</v>
      </c>
      <c r="W24" s="67">
        <f t="shared" si="106"/>
        <v>0</v>
      </c>
      <c r="X24" s="194"/>
      <c r="Y24" s="66">
        <f t="shared" si="107"/>
        <v>0</v>
      </c>
      <c r="Z24" s="67">
        <f t="shared" si="108"/>
        <v>0</v>
      </c>
      <c r="AA24" s="194"/>
      <c r="AB24" s="66">
        <f t="shared" si="109"/>
        <v>0</v>
      </c>
      <c r="AC24" s="67">
        <f t="shared" si="110"/>
        <v>0</v>
      </c>
      <c r="AD24" s="194"/>
      <c r="AE24" s="66">
        <f t="shared" si="111"/>
        <v>0</v>
      </c>
      <c r="AF24" s="67">
        <f t="shared" si="112"/>
        <v>0</v>
      </c>
      <c r="AG24" s="194"/>
      <c r="AH24" s="66">
        <f t="shared" si="113"/>
        <v>0</v>
      </c>
      <c r="AI24" s="67">
        <f t="shared" si="114"/>
        <v>0</v>
      </c>
      <c r="AJ24" s="194"/>
      <c r="AK24" s="66">
        <f t="shared" si="115"/>
        <v>0</v>
      </c>
      <c r="AL24" s="67">
        <f t="shared" si="116"/>
        <v>0</v>
      </c>
      <c r="AM24" s="194"/>
      <c r="AN24" s="66">
        <f t="shared" si="117"/>
        <v>0</v>
      </c>
      <c r="AO24" s="67">
        <f t="shared" si="118"/>
        <v>0</v>
      </c>
      <c r="AP24" s="194"/>
      <c r="AQ24" s="66">
        <f t="shared" si="119"/>
        <v>0</v>
      </c>
      <c r="AR24" s="67">
        <f t="shared" si="120"/>
        <v>0</v>
      </c>
      <c r="AS24" s="194"/>
      <c r="AT24" s="66">
        <f t="shared" si="121"/>
        <v>0</v>
      </c>
      <c r="AU24" s="67">
        <f t="shared" si="122"/>
        <v>0</v>
      </c>
      <c r="AV24" s="194"/>
      <c r="AW24" s="66">
        <f t="shared" si="123"/>
        <v>0</v>
      </c>
      <c r="AX24" s="67">
        <f t="shared" si="124"/>
        <v>0</v>
      </c>
      <c r="AY24" s="194"/>
      <c r="AZ24" s="66">
        <f t="shared" si="125"/>
        <v>0</v>
      </c>
      <c r="BA24" s="67">
        <f t="shared" si="126"/>
        <v>0</v>
      </c>
    </row>
    <row r="25" spans="1:53" x14ac:dyDescent="0.2">
      <c r="A25" s="59">
        <f t="shared" si="95"/>
        <v>0</v>
      </c>
      <c r="B25" s="60">
        <f t="shared" si="96"/>
        <v>0</v>
      </c>
      <c r="C25" s="143"/>
      <c r="D25" s="144" t="s">
        <v>655</v>
      </c>
      <c r="E25" s="292"/>
      <c r="F25" s="141">
        <f t="shared" si="0"/>
        <v>0</v>
      </c>
      <c r="G25" s="63"/>
      <c r="H25" s="142"/>
      <c r="I25" s="194"/>
      <c r="J25" s="66">
        <f t="shared" si="97"/>
        <v>0</v>
      </c>
      <c r="K25" s="67">
        <f t="shared" si="98"/>
        <v>0</v>
      </c>
      <c r="L25" s="194"/>
      <c r="M25" s="66">
        <f t="shared" si="99"/>
        <v>0</v>
      </c>
      <c r="N25" s="67">
        <f t="shared" si="100"/>
        <v>0</v>
      </c>
      <c r="O25" s="194"/>
      <c r="P25" s="66">
        <f t="shared" si="101"/>
        <v>0</v>
      </c>
      <c r="Q25" s="67">
        <f t="shared" si="102"/>
        <v>0</v>
      </c>
      <c r="R25" s="194"/>
      <c r="S25" s="66">
        <f t="shared" si="103"/>
        <v>0</v>
      </c>
      <c r="T25" s="67">
        <f t="shared" si="104"/>
        <v>0</v>
      </c>
      <c r="U25" s="194"/>
      <c r="V25" s="66">
        <f t="shared" si="105"/>
        <v>0</v>
      </c>
      <c r="W25" s="67">
        <f t="shared" si="106"/>
        <v>0</v>
      </c>
      <c r="X25" s="194"/>
      <c r="Y25" s="66">
        <f t="shared" si="107"/>
        <v>0</v>
      </c>
      <c r="Z25" s="67">
        <f t="shared" si="108"/>
        <v>0</v>
      </c>
      <c r="AA25" s="194"/>
      <c r="AB25" s="66">
        <f t="shared" si="109"/>
        <v>0</v>
      </c>
      <c r="AC25" s="67">
        <f t="shared" si="110"/>
        <v>0</v>
      </c>
      <c r="AD25" s="194"/>
      <c r="AE25" s="66">
        <f t="shared" si="111"/>
        <v>0</v>
      </c>
      <c r="AF25" s="67">
        <f t="shared" si="112"/>
        <v>0</v>
      </c>
      <c r="AG25" s="194"/>
      <c r="AH25" s="66">
        <f t="shared" si="113"/>
        <v>0</v>
      </c>
      <c r="AI25" s="67">
        <f t="shared" si="114"/>
        <v>0</v>
      </c>
      <c r="AJ25" s="194"/>
      <c r="AK25" s="66">
        <f t="shared" si="115"/>
        <v>0</v>
      </c>
      <c r="AL25" s="67">
        <f t="shared" si="116"/>
        <v>0</v>
      </c>
      <c r="AM25" s="194"/>
      <c r="AN25" s="66">
        <f t="shared" si="117"/>
        <v>0</v>
      </c>
      <c r="AO25" s="67">
        <f t="shared" si="118"/>
        <v>0</v>
      </c>
      <c r="AP25" s="194"/>
      <c r="AQ25" s="66">
        <f t="shared" si="119"/>
        <v>0</v>
      </c>
      <c r="AR25" s="67">
        <f t="shared" si="120"/>
        <v>0</v>
      </c>
      <c r="AS25" s="194"/>
      <c r="AT25" s="66">
        <f t="shared" si="121"/>
        <v>0</v>
      </c>
      <c r="AU25" s="67">
        <f t="shared" si="122"/>
        <v>0</v>
      </c>
      <c r="AV25" s="194"/>
      <c r="AW25" s="66">
        <f t="shared" si="123"/>
        <v>0</v>
      </c>
      <c r="AX25" s="67">
        <f t="shared" si="124"/>
        <v>0</v>
      </c>
      <c r="AY25" s="194"/>
      <c r="AZ25" s="66">
        <f t="shared" si="125"/>
        <v>0</v>
      </c>
      <c r="BA25" s="67">
        <f t="shared" si="126"/>
        <v>0</v>
      </c>
    </row>
    <row r="26" spans="1:53" ht="15" x14ac:dyDescent="0.25">
      <c r="A26" s="86"/>
      <c r="B26" s="69"/>
      <c r="C26" s="145"/>
      <c r="D26" s="138" t="s">
        <v>656</v>
      </c>
      <c r="E26" s="290" t="s">
        <v>547</v>
      </c>
      <c r="F26" s="55"/>
      <c r="G26" s="56"/>
      <c r="H26" s="53"/>
      <c r="I26" s="56"/>
      <c r="J26" s="57"/>
      <c r="K26" s="55"/>
      <c r="L26" s="56"/>
      <c r="M26" s="57"/>
      <c r="N26" s="55"/>
      <c r="O26" s="56"/>
      <c r="P26" s="57"/>
      <c r="Q26" s="55"/>
      <c r="R26" s="56"/>
      <c r="S26" s="57"/>
      <c r="T26" s="55"/>
      <c r="U26" s="56"/>
      <c r="V26" s="57"/>
      <c r="W26" s="55"/>
      <c r="X26" s="56"/>
      <c r="Y26" s="57"/>
      <c r="Z26" s="55"/>
      <c r="AA26" s="56"/>
      <c r="AB26" s="57"/>
      <c r="AC26" s="55"/>
      <c r="AD26" s="56"/>
      <c r="AE26" s="57"/>
      <c r="AF26" s="55"/>
      <c r="AG26" s="56"/>
      <c r="AH26" s="57"/>
      <c r="AI26" s="55"/>
      <c r="AJ26" s="56"/>
      <c r="AK26" s="57"/>
      <c r="AL26" s="55"/>
      <c r="AM26" s="56"/>
      <c r="AN26" s="57"/>
      <c r="AO26" s="55"/>
      <c r="AP26" s="56"/>
      <c r="AQ26" s="57"/>
      <c r="AR26" s="55"/>
      <c r="AS26" s="56"/>
      <c r="AT26" s="57"/>
      <c r="AU26" s="55"/>
      <c r="AV26" s="56"/>
      <c r="AW26" s="57"/>
      <c r="AX26" s="55"/>
      <c r="AY26" s="56"/>
      <c r="AZ26" s="57"/>
      <c r="BA26" s="391"/>
    </row>
    <row r="27" spans="1:53" x14ac:dyDescent="0.2">
      <c r="A27" s="59">
        <f t="shared" ref="A27:A32" si="127">SUMIF($I$5:$ZZ$5,"QTY*Equipment",$I27:$ZZ27)</f>
        <v>0</v>
      </c>
      <c r="B27" s="60">
        <f t="shared" ref="B27:B32" si="128">SUMIF($I$5:$ZZ$5,"QTY*Install",$I27:$ZZ27)</f>
        <v>0</v>
      </c>
      <c r="C27" s="143"/>
      <c r="D27" s="144" t="s">
        <v>657</v>
      </c>
      <c r="E27" s="294" t="s">
        <v>658</v>
      </c>
      <c r="F27" s="141">
        <f t="shared" si="0"/>
        <v>207</v>
      </c>
      <c r="G27" s="63"/>
      <c r="H27" s="142"/>
      <c r="I27" s="253">
        <v>40</v>
      </c>
      <c r="J27" s="66">
        <f t="shared" ref="J27:J32" si="129">I27*$G27</f>
        <v>0</v>
      </c>
      <c r="K27" s="67">
        <f t="shared" ref="K27:K32" si="130">I27*$H27</f>
        <v>0</v>
      </c>
      <c r="L27" s="253">
        <v>25</v>
      </c>
      <c r="M27" s="66">
        <f t="shared" ref="M27:M32" si="131">L27*$G27</f>
        <v>0</v>
      </c>
      <c r="N27" s="67">
        <f t="shared" ref="N27:N32" si="132">L27*$H27</f>
        <v>0</v>
      </c>
      <c r="O27" s="253">
        <v>20</v>
      </c>
      <c r="P27" s="66">
        <f t="shared" ref="P27:P32" si="133">O27*$G27</f>
        <v>0</v>
      </c>
      <c r="Q27" s="67">
        <f t="shared" ref="Q27:Q32" si="134">O27*$H27</f>
        <v>0</v>
      </c>
      <c r="R27" s="253">
        <v>120</v>
      </c>
      <c r="S27" s="66">
        <f t="shared" ref="S27:S32" si="135">R27*$G27</f>
        <v>0</v>
      </c>
      <c r="T27" s="67">
        <f t="shared" ref="T27:T32" si="136">R27*$H27</f>
        <v>0</v>
      </c>
      <c r="U27" s="253">
        <v>2</v>
      </c>
      <c r="V27" s="66">
        <f t="shared" ref="V27:V32" si="137">U27*$G27</f>
        <v>0</v>
      </c>
      <c r="W27" s="67">
        <f t="shared" ref="W27:W32" si="138">U27*$H27</f>
        <v>0</v>
      </c>
      <c r="X27" s="253"/>
      <c r="Y27" s="66">
        <f t="shared" ref="Y27:Y32" si="139">X27*$G27</f>
        <v>0</v>
      </c>
      <c r="Z27" s="67">
        <f t="shared" ref="Z27:Z32" si="140">X27*$H27</f>
        <v>0</v>
      </c>
      <c r="AA27" s="253"/>
      <c r="AB27" s="66">
        <f t="shared" ref="AB27:AB32" si="141">AA27*$G27</f>
        <v>0</v>
      </c>
      <c r="AC27" s="67">
        <f t="shared" ref="AC27:AC32" si="142">AA27*$H27</f>
        <v>0</v>
      </c>
      <c r="AD27" s="253"/>
      <c r="AE27" s="66">
        <f t="shared" ref="AE27:AE32" si="143">AD27*$G27</f>
        <v>0</v>
      </c>
      <c r="AF27" s="67">
        <f t="shared" ref="AF27:AF32" si="144">AD27*$H27</f>
        <v>0</v>
      </c>
      <c r="AG27" s="253"/>
      <c r="AH27" s="66">
        <f t="shared" ref="AH27:AH32" si="145">AG27*$G27</f>
        <v>0</v>
      </c>
      <c r="AI27" s="67">
        <f t="shared" ref="AI27:AI32" si="146">AG27*$H27</f>
        <v>0</v>
      </c>
      <c r="AJ27" s="253"/>
      <c r="AK27" s="66">
        <f t="shared" ref="AK27:AK32" si="147">AJ27*$G27</f>
        <v>0</v>
      </c>
      <c r="AL27" s="67">
        <f t="shared" ref="AL27:AL32" si="148">AJ27*$H27</f>
        <v>0</v>
      </c>
      <c r="AM27" s="253"/>
      <c r="AN27" s="66">
        <f t="shared" ref="AN27:AN32" si="149">AM27*$G27</f>
        <v>0</v>
      </c>
      <c r="AO27" s="67">
        <f t="shared" ref="AO27:AO32" si="150">AM27*$H27</f>
        <v>0</v>
      </c>
      <c r="AP27" s="253"/>
      <c r="AQ27" s="66">
        <f t="shared" ref="AQ27:AQ32" si="151">AP27*$G27</f>
        <v>0</v>
      </c>
      <c r="AR27" s="67">
        <f t="shared" ref="AR27:AR32" si="152">AP27*$H27</f>
        <v>0</v>
      </c>
      <c r="AS27" s="253"/>
      <c r="AT27" s="66">
        <f t="shared" ref="AT27:AT32" si="153">AS27*$G27</f>
        <v>0</v>
      </c>
      <c r="AU27" s="67">
        <f t="shared" ref="AU27:AU32" si="154">AS27*$H27</f>
        <v>0</v>
      </c>
      <c r="AV27" s="253"/>
      <c r="AW27" s="66">
        <f t="shared" ref="AW27:AW32" si="155">AV27*$G27</f>
        <v>0</v>
      </c>
      <c r="AX27" s="67">
        <f t="shared" ref="AX27:AX32" si="156">AV27*$H27</f>
        <v>0</v>
      </c>
      <c r="AY27" s="253"/>
      <c r="AZ27" s="66">
        <f t="shared" ref="AZ27:AZ32" si="157">AY27*$G27</f>
        <v>0</v>
      </c>
      <c r="BA27" s="67">
        <f t="shared" ref="BA27:BA32" si="158">AY27*$H27</f>
        <v>0</v>
      </c>
    </row>
    <row r="28" spans="1:53" x14ac:dyDescent="0.2">
      <c r="A28" s="59">
        <f t="shared" si="127"/>
        <v>0</v>
      </c>
      <c r="B28" s="60">
        <f t="shared" si="128"/>
        <v>0</v>
      </c>
      <c r="C28" s="143"/>
      <c r="D28" s="144" t="s">
        <v>659</v>
      </c>
      <c r="E28" s="291" t="s">
        <v>588</v>
      </c>
      <c r="F28" s="141">
        <f t="shared" ref="F28:F46" si="159">SUMIF($I$5:$ZG$5,"QTY",$I28:$ZG28)</f>
        <v>207</v>
      </c>
      <c r="G28" s="63"/>
      <c r="H28" s="142"/>
      <c r="I28" s="253">
        <v>40</v>
      </c>
      <c r="J28" s="66">
        <f t="shared" ref="J28" si="160">I28*$G28</f>
        <v>0</v>
      </c>
      <c r="K28" s="67">
        <f t="shared" ref="K28" si="161">I28*$H28</f>
        <v>0</v>
      </c>
      <c r="L28" s="253">
        <v>25</v>
      </c>
      <c r="M28" s="66">
        <f t="shared" ref="M28" si="162">L28*$G28</f>
        <v>0</v>
      </c>
      <c r="N28" s="67">
        <f t="shared" ref="N28" si="163">L28*$H28</f>
        <v>0</v>
      </c>
      <c r="O28" s="253">
        <v>20</v>
      </c>
      <c r="P28" s="66">
        <f t="shared" ref="P28" si="164">O28*$G28</f>
        <v>0</v>
      </c>
      <c r="Q28" s="67">
        <f t="shared" ref="Q28" si="165">O28*$H28</f>
        <v>0</v>
      </c>
      <c r="R28" s="253">
        <v>120</v>
      </c>
      <c r="S28" s="66">
        <f t="shared" ref="S28" si="166">R28*$G28</f>
        <v>0</v>
      </c>
      <c r="T28" s="67">
        <f t="shared" ref="T28" si="167">R28*$H28</f>
        <v>0</v>
      </c>
      <c r="U28" s="253">
        <v>2</v>
      </c>
      <c r="V28" s="66">
        <f t="shared" ref="V28" si="168">U28*$G28</f>
        <v>0</v>
      </c>
      <c r="W28" s="67">
        <f t="shared" ref="W28" si="169">U28*$H28</f>
        <v>0</v>
      </c>
      <c r="X28" s="253"/>
      <c r="Y28" s="66">
        <f t="shared" ref="Y28" si="170">X28*$G28</f>
        <v>0</v>
      </c>
      <c r="Z28" s="67">
        <f t="shared" ref="Z28" si="171">X28*$H28</f>
        <v>0</v>
      </c>
      <c r="AA28" s="253"/>
      <c r="AB28" s="66">
        <f t="shared" ref="AB28" si="172">AA28*$G28</f>
        <v>0</v>
      </c>
      <c r="AC28" s="67">
        <f t="shared" ref="AC28" si="173">AA28*$H28</f>
        <v>0</v>
      </c>
      <c r="AD28" s="253"/>
      <c r="AE28" s="66">
        <f t="shared" ref="AE28" si="174">AD28*$G28</f>
        <v>0</v>
      </c>
      <c r="AF28" s="67">
        <f t="shared" ref="AF28" si="175">AD28*$H28</f>
        <v>0</v>
      </c>
      <c r="AG28" s="253"/>
      <c r="AH28" s="66">
        <f t="shared" ref="AH28" si="176">AG28*$G28</f>
        <v>0</v>
      </c>
      <c r="AI28" s="67">
        <f t="shared" ref="AI28" si="177">AG28*$H28</f>
        <v>0</v>
      </c>
      <c r="AJ28" s="253"/>
      <c r="AK28" s="66">
        <f t="shared" ref="AK28" si="178">AJ28*$G28</f>
        <v>0</v>
      </c>
      <c r="AL28" s="67">
        <f t="shared" ref="AL28" si="179">AJ28*$H28</f>
        <v>0</v>
      </c>
      <c r="AM28" s="253"/>
      <c r="AN28" s="66">
        <f t="shared" ref="AN28" si="180">AM28*$G28</f>
        <v>0</v>
      </c>
      <c r="AO28" s="67">
        <f t="shared" ref="AO28" si="181">AM28*$H28</f>
        <v>0</v>
      </c>
      <c r="AP28" s="253"/>
      <c r="AQ28" s="66">
        <f t="shared" ref="AQ28" si="182">AP28*$G28</f>
        <v>0</v>
      </c>
      <c r="AR28" s="67">
        <f t="shared" ref="AR28" si="183">AP28*$H28</f>
        <v>0</v>
      </c>
      <c r="AS28" s="253"/>
      <c r="AT28" s="66">
        <f t="shared" ref="AT28" si="184">AS28*$G28</f>
        <v>0</v>
      </c>
      <c r="AU28" s="67">
        <f t="shared" ref="AU28" si="185">AS28*$H28</f>
        <v>0</v>
      </c>
      <c r="AV28" s="253"/>
      <c r="AW28" s="66">
        <f t="shared" ref="AW28" si="186">AV28*$G28</f>
        <v>0</v>
      </c>
      <c r="AX28" s="67">
        <f t="shared" ref="AX28" si="187">AV28*$H28</f>
        <v>0</v>
      </c>
      <c r="AY28" s="253"/>
      <c r="AZ28" s="66">
        <f t="shared" ref="AZ28" si="188">AY28*$G28</f>
        <v>0</v>
      </c>
      <c r="BA28" s="67">
        <f t="shared" ref="BA28" si="189">AY28*$H28</f>
        <v>0</v>
      </c>
    </row>
    <row r="29" spans="1:53" x14ac:dyDescent="0.2">
      <c r="A29" s="59">
        <f t="shared" si="127"/>
        <v>0</v>
      </c>
      <c r="B29" s="60">
        <f t="shared" si="128"/>
        <v>0</v>
      </c>
      <c r="C29" s="143"/>
      <c r="D29" s="144" t="s">
        <v>661</v>
      </c>
      <c r="E29" s="291" t="s">
        <v>590</v>
      </c>
      <c r="F29" s="141">
        <f t="shared" si="159"/>
        <v>6</v>
      </c>
      <c r="G29" s="63"/>
      <c r="H29" s="142"/>
      <c r="I29" s="253">
        <v>1</v>
      </c>
      <c r="J29" s="66">
        <f t="shared" si="129"/>
        <v>0</v>
      </c>
      <c r="K29" s="67">
        <f t="shared" si="130"/>
        <v>0</v>
      </c>
      <c r="L29" s="253">
        <v>1</v>
      </c>
      <c r="M29" s="66">
        <f t="shared" si="131"/>
        <v>0</v>
      </c>
      <c r="N29" s="67">
        <f t="shared" si="132"/>
        <v>0</v>
      </c>
      <c r="O29" s="253">
        <v>1</v>
      </c>
      <c r="P29" s="66">
        <f t="shared" si="133"/>
        <v>0</v>
      </c>
      <c r="Q29" s="67">
        <f t="shared" si="134"/>
        <v>0</v>
      </c>
      <c r="R29" s="253">
        <v>3</v>
      </c>
      <c r="S29" s="66">
        <f t="shared" si="135"/>
        <v>0</v>
      </c>
      <c r="T29" s="67">
        <f t="shared" si="136"/>
        <v>0</v>
      </c>
      <c r="U29" s="253"/>
      <c r="V29" s="66">
        <f t="shared" si="137"/>
        <v>0</v>
      </c>
      <c r="W29" s="67">
        <f t="shared" si="138"/>
        <v>0</v>
      </c>
      <c r="X29" s="253"/>
      <c r="Y29" s="66">
        <f t="shared" si="139"/>
        <v>0</v>
      </c>
      <c r="Z29" s="67">
        <f t="shared" si="140"/>
        <v>0</v>
      </c>
      <c r="AA29" s="253"/>
      <c r="AB29" s="66">
        <f t="shared" si="141"/>
        <v>0</v>
      </c>
      <c r="AC29" s="67">
        <f t="shared" si="142"/>
        <v>0</v>
      </c>
      <c r="AD29" s="253"/>
      <c r="AE29" s="66">
        <f t="shared" si="143"/>
        <v>0</v>
      </c>
      <c r="AF29" s="67">
        <f t="shared" si="144"/>
        <v>0</v>
      </c>
      <c r="AG29" s="253"/>
      <c r="AH29" s="66">
        <f t="shared" si="145"/>
        <v>0</v>
      </c>
      <c r="AI29" s="67">
        <f t="shared" si="146"/>
        <v>0</v>
      </c>
      <c r="AJ29" s="253"/>
      <c r="AK29" s="66">
        <f t="shared" si="147"/>
        <v>0</v>
      </c>
      <c r="AL29" s="67">
        <f t="shared" si="148"/>
        <v>0</v>
      </c>
      <c r="AM29" s="253"/>
      <c r="AN29" s="66">
        <f t="shared" si="149"/>
        <v>0</v>
      </c>
      <c r="AO29" s="67">
        <f t="shared" si="150"/>
        <v>0</v>
      </c>
      <c r="AP29" s="253"/>
      <c r="AQ29" s="66">
        <f t="shared" si="151"/>
        <v>0</v>
      </c>
      <c r="AR29" s="67">
        <f t="shared" si="152"/>
        <v>0</v>
      </c>
      <c r="AS29" s="253"/>
      <c r="AT29" s="66">
        <f t="shared" si="153"/>
        <v>0</v>
      </c>
      <c r="AU29" s="67">
        <f t="shared" si="154"/>
        <v>0</v>
      </c>
      <c r="AV29" s="253"/>
      <c r="AW29" s="66">
        <f t="shared" si="155"/>
        <v>0</v>
      </c>
      <c r="AX29" s="67">
        <f t="shared" si="156"/>
        <v>0</v>
      </c>
      <c r="AY29" s="253"/>
      <c r="AZ29" s="66">
        <f t="shared" si="157"/>
        <v>0</v>
      </c>
      <c r="BA29" s="67">
        <f t="shared" si="158"/>
        <v>0</v>
      </c>
    </row>
    <row r="30" spans="1:53" x14ac:dyDescent="0.2">
      <c r="A30" s="59">
        <f t="shared" si="127"/>
        <v>0</v>
      </c>
      <c r="B30" s="60">
        <f t="shared" si="128"/>
        <v>0</v>
      </c>
      <c r="C30" s="143"/>
      <c r="D30" s="144" t="s">
        <v>662</v>
      </c>
      <c r="E30" s="292"/>
      <c r="F30" s="141">
        <f t="shared" si="159"/>
        <v>0</v>
      </c>
      <c r="G30" s="63"/>
      <c r="H30" s="142"/>
      <c r="I30" s="194"/>
      <c r="J30" s="66">
        <f t="shared" si="129"/>
        <v>0</v>
      </c>
      <c r="K30" s="67">
        <f t="shared" si="130"/>
        <v>0</v>
      </c>
      <c r="L30" s="194"/>
      <c r="M30" s="66">
        <f t="shared" si="131"/>
        <v>0</v>
      </c>
      <c r="N30" s="67">
        <f t="shared" si="132"/>
        <v>0</v>
      </c>
      <c r="O30" s="194"/>
      <c r="P30" s="66">
        <f t="shared" si="133"/>
        <v>0</v>
      </c>
      <c r="Q30" s="67">
        <f t="shared" si="134"/>
        <v>0</v>
      </c>
      <c r="R30" s="194"/>
      <c r="S30" s="66">
        <f t="shared" si="135"/>
        <v>0</v>
      </c>
      <c r="T30" s="67">
        <f t="shared" si="136"/>
        <v>0</v>
      </c>
      <c r="U30" s="194"/>
      <c r="V30" s="66">
        <f t="shared" si="137"/>
        <v>0</v>
      </c>
      <c r="W30" s="67">
        <f t="shared" si="138"/>
        <v>0</v>
      </c>
      <c r="X30" s="194"/>
      <c r="Y30" s="66">
        <f t="shared" si="139"/>
        <v>0</v>
      </c>
      <c r="Z30" s="67">
        <f t="shared" si="140"/>
        <v>0</v>
      </c>
      <c r="AA30" s="194"/>
      <c r="AB30" s="66">
        <f t="shared" si="141"/>
        <v>0</v>
      </c>
      <c r="AC30" s="67">
        <f t="shared" si="142"/>
        <v>0</v>
      </c>
      <c r="AD30" s="194"/>
      <c r="AE30" s="66">
        <f t="shared" si="143"/>
        <v>0</v>
      </c>
      <c r="AF30" s="67">
        <f t="shared" si="144"/>
        <v>0</v>
      </c>
      <c r="AG30" s="194"/>
      <c r="AH30" s="66">
        <f t="shared" si="145"/>
        <v>0</v>
      </c>
      <c r="AI30" s="67">
        <f t="shared" si="146"/>
        <v>0</v>
      </c>
      <c r="AJ30" s="194"/>
      <c r="AK30" s="66">
        <f t="shared" si="147"/>
        <v>0</v>
      </c>
      <c r="AL30" s="67">
        <f t="shared" si="148"/>
        <v>0</v>
      </c>
      <c r="AM30" s="194"/>
      <c r="AN30" s="66">
        <f t="shared" si="149"/>
        <v>0</v>
      </c>
      <c r="AO30" s="67">
        <f t="shared" si="150"/>
        <v>0</v>
      </c>
      <c r="AP30" s="194"/>
      <c r="AQ30" s="66">
        <f t="shared" si="151"/>
        <v>0</v>
      </c>
      <c r="AR30" s="67">
        <f t="shared" si="152"/>
        <v>0</v>
      </c>
      <c r="AS30" s="194"/>
      <c r="AT30" s="66">
        <f t="shared" si="153"/>
        <v>0</v>
      </c>
      <c r="AU30" s="67">
        <f t="shared" si="154"/>
        <v>0</v>
      </c>
      <c r="AV30" s="194"/>
      <c r="AW30" s="66">
        <f t="shared" si="155"/>
        <v>0</v>
      </c>
      <c r="AX30" s="67">
        <f t="shared" si="156"/>
        <v>0</v>
      </c>
      <c r="AY30" s="194"/>
      <c r="AZ30" s="66">
        <f t="shared" si="157"/>
        <v>0</v>
      </c>
      <c r="BA30" s="67">
        <f t="shared" si="158"/>
        <v>0</v>
      </c>
    </row>
    <row r="31" spans="1:53" x14ac:dyDescent="0.2">
      <c r="A31" s="59">
        <f t="shared" si="127"/>
        <v>0</v>
      </c>
      <c r="B31" s="60">
        <f t="shared" si="128"/>
        <v>0</v>
      </c>
      <c r="C31" s="143"/>
      <c r="D31" s="144" t="s">
        <v>663</v>
      </c>
      <c r="E31" s="292"/>
      <c r="F31" s="141">
        <f t="shared" si="159"/>
        <v>0</v>
      </c>
      <c r="G31" s="63"/>
      <c r="H31" s="142"/>
      <c r="I31" s="194"/>
      <c r="J31" s="66">
        <f t="shared" si="129"/>
        <v>0</v>
      </c>
      <c r="K31" s="67">
        <f t="shared" si="130"/>
        <v>0</v>
      </c>
      <c r="L31" s="194"/>
      <c r="M31" s="66">
        <f t="shared" si="131"/>
        <v>0</v>
      </c>
      <c r="N31" s="67">
        <f t="shared" si="132"/>
        <v>0</v>
      </c>
      <c r="O31" s="194"/>
      <c r="P31" s="66">
        <f t="shared" si="133"/>
        <v>0</v>
      </c>
      <c r="Q31" s="67">
        <f t="shared" si="134"/>
        <v>0</v>
      </c>
      <c r="R31" s="194"/>
      <c r="S31" s="66">
        <f t="shared" si="135"/>
        <v>0</v>
      </c>
      <c r="T31" s="67">
        <f t="shared" si="136"/>
        <v>0</v>
      </c>
      <c r="U31" s="194"/>
      <c r="V31" s="66">
        <f t="shared" si="137"/>
        <v>0</v>
      </c>
      <c r="W31" s="67">
        <f t="shared" si="138"/>
        <v>0</v>
      </c>
      <c r="X31" s="194"/>
      <c r="Y31" s="66">
        <f t="shared" si="139"/>
        <v>0</v>
      </c>
      <c r="Z31" s="67">
        <f t="shared" si="140"/>
        <v>0</v>
      </c>
      <c r="AA31" s="194"/>
      <c r="AB31" s="66">
        <f t="shared" si="141"/>
        <v>0</v>
      </c>
      <c r="AC31" s="67">
        <f t="shared" si="142"/>
        <v>0</v>
      </c>
      <c r="AD31" s="194"/>
      <c r="AE31" s="66">
        <f t="shared" si="143"/>
        <v>0</v>
      </c>
      <c r="AF31" s="67">
        <f t="shared" si="144"/>
        <v>0</v>
      </c>
      <c r="AG31" s="194"/>
      <c r="AH31" s="66">
        <f t="shared" si="145"/>
        <v>0</v>
      </c>
      <c r="AI31" s="67">
        <f t="shared" si="146"/>
        <v>0</v>
      </c>
      <c r="AJ31" s="194"/>
      <c r="AK31" s="66">
        <f t="shared" si="147"/>
        <v>0</v>
      </c>
      <c r="AL31" s="67">
        <f t="shared" si="148"/>
        <v>0</v>
      </c>
      <c r="AM31" s="194"/>
      <c r="AN31" s="66">
        <f t="shared" si="149"/>
        <v>0</v>
      </c>
      <c r="AO31" s="67">
        <f t="shared" si="150"/>
        <v>0</v>
      </c>
      <c r="AP31" s="194"/>
      <c r="AQ31" s="66">
        <f t="shared" si="151"/>
        <v>0</v>
      </c>
      <c r="AR31" s="67">
        <f t="shared" si="152"/>
        <v>0</v>
      </c>
      <c r="AS31" s="194"/>
      <c r="AT31" s="66">
        <f t="shared" si="153"/>
        <v>0</v>
      </c>
      <c r="AU31" s="67">
        <f t="shared" si="154"/>
        <v>0</v>
      </c>
      <c r="AV31" s="194"/>
      <c r="AW31" s="66">
        <f t="shared" si="155"/>
        <v>0</v>
      </c>
      <c r="AX31" s="67">
        <f t="shared" si="156"/>
        <v>0</v>
      </c>
      <c r="AY31" s="194"/>
      <c r="AZ31" s="66">
        <f t="shared" si="157"/>
        <v>0</v>
      </c>
      <c r="BA31" s="67">
        <f t="shared" si="158"/>
        <v>0</v>
      </c>
    </row>
    <row r="32" spans="1:53" x14ac:dyDescent="0.2">
      <c r="A32" s="59">
        <f t="shared" si="127"/>
        <v>0</v>
      </c>
      <c r="B32" s="60">
        <f t="shared" si="128"/>
        <v>0</v>
      </c>
      <c r="C32" s="143"/>
      <c r="D32" s="144" t="s">
        <v>664</v>
      </c>
      <c r="E32" s="292"/>
      <c r="F32" s="141">
        <f t="shared" si="159"/>
        <v>0</v>
      </c>
      <c r="G32" s="63"/>
      <c r="H32" s="142"/>
      <c r="I32" s="194"/>
      <c r="J32" s="66">
        <f t="shared" si="129"/>
        <v>0</v>
      </c>
      <c r="K32" s="67">
        <f t="shared" si="130"/>
        <v>0</v>
      </c>
      <c r="L32" s="194"/>
      <c r="M32" s="66">
        <f t="shared" si="131"/>
        <v>0</v>
      </c>
      <c r="N32" s="67">
        <f t="shared" si="132"/>
        <v>0</v>
      </c>
      <c r="O32" s="194"/>
      <c r="P32" s="66">
        <f t="shared" si="133"/>
        <v>0</v>
      </c>
      <c r="Q32" s="67">
        <f t="shared" si="134"/>
        <v>0</v>
      </c>
      <c r="R32" s="194"/>
      <c r="S32" s="66">
        <f t="shared" si="135"/>
        <v>0</v>
      </c>
      <c r="T32" s="67">
        <f t="shared" si="136"/>
        <v>0</v>
      </c>
      <c r="U32" s="194"/>
      <c r="V32" s="66">
        <f t="shared" si="137"/>
        <v>0</v>
      </c>
      <c r="W32" s="67">
        <f t="shared" si="138"/>
        <v>0</v>
      </c>
      <c r="X32" s="194"/>
      <c r="Y32" s="66">
        <f t="shared" si="139"/>
        <v>0</v>
      </c>
      <c r="Z32" s="67">
        <f t="shared" si="140"/>
        <v>0</v>
      </c>
      <c r="AA32" s="194"/>
      <c r="AB32" s="66">
        <f t="shared" si="141"/>
        <v>0</v>
      </c>
      <c r="AC32" s="67">
        <f t="shared" si="142"/>
        <v>0</v>
      </c>
      <c r="AD32" s="194"/>
      <c r="AE32" s="66">
        <f t="shared" si="143"/>
        <v>0</v>
      </c>
      <c r="AF32" s="67">
        <f t="shared" si="144"/>
        <v>0</v>
      </c>
      <c r="AG32" s="194"/>
      <c r="AH32" s="66">
        <f t="shared" si="145"/>
        <v>0</v>
      </c>
      <c r="AI32" s="67">
        <f t="shared" si="146"/>
        <v>0</v>
      </c>
      <c r="AJ32" s="194"/>
      <c r="AK32" s="66">
        <f t="shared" si="147"/>
        <v>0</v>
      </c>
      <c r="AL32" s="67">
        <f t="shared" si="148"/>
        <v>0</v>
      </c>
      <c r="AM32" s="194"/>
      <c r="AN32" s="66">
        <f t="shared" si="149"/>
        <v>0</v>
      </c>
      <c r="AO32" s="67">
        <f t="shared" si="150"/>
        <v>0</v>
      </c>
      <c r="AP32" s="194"/>
      <c r="AQ32" s="66">
        <f t="shared" si="151"/>
        <v>0</v>
      </c>
      <c r="AR32" s="67">
        <f t="shared" si="152"/>
        <v>0</v>
      </c>
      <c r="AS32" s="194"/>
      <c r="AT32" s="66">
        <f t="shared" si="153"/>
        <v>0</v>
      </c>
      <c r="AU32" s="67">
        <f t="shared" si="154"/>
        <v>0</v>
      </c>
      <c r="AV32" s="194"/>
      <c r="AW32" s="66">
        <f t="shared" si="155"/>
        <v>0</v>
      </c>
      <c r="AX32" s="67">
        <f t="shared" si="156"/>
        <v>0</v>
      </c>
      <c r="AY32" s="194"/>
      <c r="AZ32" s="66">
        <f t="shared" si="157"/>
        <v>0</v>
      </c>
      <c r="BA32" s="67">
        <f t="shared" si="158"/>
        <v>0</v>
      </c>
    </row>
    <row r="33" spans="1:53" hidden="1" x14ac:dyDescent="0.2">
      <c r="A33" s="59">
        <f>SUMIF($I$5:$ZZ$5,"QTY*Equipment",$I33:$ZZ33)</f>
        <v>0</v>
      </c>
      <c r="B33" s="60">
        <f>SUMIF($I$5:$ZZ$5,"QTY*Install",$I33:$ZZ33)</f>
        <v>0</v>
      </c>
      <c r="C33" s="143"/>
      <c r="D33" s="144" t="s">
        <v>665</v>
      </c>
      <c r="E33" s="291" t="s">
        <v>660</v>
      </c>
      <c r="F33" s="141">
        <f>SUMIF($I$5:$ZG$5,"QTY",$I33:$ZG33)</f>
        <v>0</v>
      </c>
      <c r="G33" s="63"/>
      <c r="H33" s="142"/>
      <c r="I33" s="253"/>
      <c r="J33" s="66">
        <f>I33*$G33</f>
        <v>0</v>
      </c>
      <c r="K33" s="67">
        <f>I33*$H33</f>
        <v>0</v>
      </c>
      <c r="L33" s="253"/>
      <c r="M33" s="66">
        <f>L33*$G33</f>
        <v>0</v>
      </c>
      <c r="N33" s="67">
        <f>L33*$H33</f>
        <v>0</v>
      </c>
      <c r="O33" s="253"/>
      <c r="P33" s="66">
        <f>O33*$G33</f>
        <v>0</v>
      </c>
      <c r="Q33" s="67">
        <f>O33*$H33</f>
        <v>0</v>
      </c>
      <c r="R33" s="253"/>
      <c r="S33" s="66">
        <f>R33*$G33</f>
        <v>0</v>
      </c>
      <c r="T33" s="67">
        <f>R33*$H33</f>
        <v>0</v>
      </c>
      <c r="U33" s="253"/>
      <c r="V33" s="66">
        <f>U33*$G33</f>
        <v>0</v>
      </c>
      <c r="W33" s="67">
        <f>U33*$H33</f>
        <v>0</v>
      </c>
      <c r="X33" s="253"/>
      <c r="Y33" s="66">
        <f>X33*$G33</f>
        <v>0</v>
      </c>
      <c r="Z33" s="67">
        <f>X33*$H33</f>
        <v>0</v>
      </c>
      <c r="AA33" s="253"/>
      <c r="AB33" s="66">
        <f>AA33*$G33</f>
        <v>0</v>
      </c>
      <c r="AC33" s="67">
        <f>AA33*$H33</f>
        <v>0</v>
      </c>
      <c r="AD33" s="253"/>
      <c r="AE33" s="66">
        <f>AD33*$G33</f>
        <v>0</v>
      </c>
      <c r="AF33" s="67">
        <f>AD33*$H33</f>
        <v>0</v>
      </c>
      <c r="AG33" s="253"/>
      <c r="AH33" s="66">
        <f>AG33*$G33</f>
        <v>0</v>
      </c>
      <c r="AI33" s="67">
        <f>AG33*$H33</f>
        <v>0</v>
      </c>
      <c r="AJ33" s="253"/>
      <c r="AK33" s="66">
        <f>AJ33*$G33</f>
        <v>0</v>
      </c>
      <c r="AL33" s="67">
        <f>AJ33*$H33</f>
        <v>0</v>
      </c>
      <c r="AM33" s="253"/>
      <c r="AN33" s="66">
        <f>AM33*$G33</f>
        <v>0</v>
      </c>
      <c r="AO33" s="67">
        <f>AM33*$H33</f>
        <v>0</v>
      </c>
      <c r="AP33" s="253"/>
      <c r="AQ33" s="66">
        <f>AP33*$G33</f>
        <v>0</v>
      </c>
      <c r="AR33" s="67">
        <f>AP33*$H33</f>
        <v>0</v>
      </c>
      <c r="AS33" s="253"/>
      <c r="AT33" s="66">
        <f>AS33*$G33</f>
        <v>0</v>
      </c>
      <c r="AU33" s="67">
        <f>AS33*$H33</f>
        <v>0</v>
      </c>
      <c r="AV33" s="253"/>
      <c r="AW33" s="66">
        <f>AV33*$G33</f>
        <v>0</v>
      </c>
      <c r="AX33" s="67">
        <f>AV33*$H33</f>
        <v>0</v>
      </c>
      <c r="AY33" s="253"/>
      <c r="AZ33" s="66">
        <f>AY33*$G33</f>
        <v>0</v>
      </c>
      <c r="BA33" s="67">
        <f>AY33*$H33</f>
        <v>0</v>
      </c>
    </row>
    <row r="34" spans="1:53" ht="15" x14ac:dyDescent="0.25">
      <c r="A34" s="86"/>
      <c r="B34" s="69"/>
      <c r="C34" s="145"/>
      <c r="D34" s="138" t="s">
        <v>666</v>
      </c>
      <c r="E34" s="436" t="s">
        <v>667</v>
      </c>
      <c r="F34" s="286">
        <f>SUMIF($I$5:$ZG$5,"QTY",$I34:$ZG34)</f>
        <v>42</v>
      </c>
      <c r="G34" s="56"/>
      <c r="H34" s="53"/>
      <c r="I34" s="285">
        <f>I35</f>
        <v>5</v>
      </c>
      <c r="J34" s="57"/>
      <c r="K34" s="55"/>
      <c r="L34" s="285">
        <f>L35</f>
        <v>0</v>
      </c>
      <c r="M34" s="57"/>
      <c r="N34" s="55"/>
      <c r="O34" s="285">
        <f>O35</f>
        <v>5</v>
      </c>
      <c r="P34" s="57"/>
      <c r="Q34" s="55"/>
      <c r="R34" s="285">
        <f>R35</f>
        <v>25</v>
      </c>
      <c r="S34" s="57"/>
      <c r="T34" s="55"/>
      <c r="U34" s="285">
        <f>U35</f>
        <v>7</v>
      </c>
      <c r="V34" s="57"/>
      <c r="W34" s="55"/>
      <c r="X34" s="285">
        <f>X35</f>
        <v>0</v>
      </c>
      <c r="Y34" s="57"/>
      <c r="Z34" s="55"/>
      <c r="AA34" s="285">
        <f>AA35</f>
        <v>0</v>
      </c>
      <c r="AB34" s="57"/>
      <c r="AC34" s="55"/>
      <c r="AD34" s="285">
        <f>AD35</f>
        <v>0</v>
      </c>
      <c r="AE34" s="57"/>
      <c r="AF34" s="55"/>
      <c r="AG34" s="285">
        <f>AG35</f>
        <v>0</v>
      </c>
      <c r="AH34" s="57"/>
      <c r="AI34" s="55"/>
      <c r="AJ34" s="285">
        <f>AJ35</f>
        <v>0</v>
      </c>
      <c r="AK34" s="57"/>
      <c r="AL34" s="55"/>
      <c r="AM34" s="285">
        <f>AM35</f>
        <v>0</v>
      </c>
      <c r="AN34" s="57"/>
      <c r="AO34" s="55"/>
      <c r="AP34" s="285">
        <f>AP35</f>
        <v>0</v>
      </c>
      <c r="AQ34" s="57"/>
      <c r="AR34" s="55"/>
      <c r="AS34" s="285">
        <f>AS35</f>
        <v>0</v>
      </c>
      <c r="AT34" s="57"/>
      <c r="AU34" s="55"/>
      <c r="AV34" s="285">
        <f>AV35</f>
        <v>0</v>
      </c>
      <c r="AW34" s="57"/>
      <c r="AX34" s="55"/>
      <c r="AY34" s="285">
        <f>AY35</f>
        <v>0</v>
      </c>
      <c r="AZ34" s="57"/>
      <c r="BA34" s="391"/>
    </row>
    <row r="35" spans="1:53" ht="15" x14ac:dyDescent="0.25">
      <c r="A35" s="296"/>
      <c r="B35" s="297"/>
      <c r="C35" s="298"/>
      <c r="D35" s="144" t="s">
        <v>668</v>
      </c>
      <c r="E35" s="290" t="s">
        <v>1066</v>
      </c>
      <c r="F35" s="286">
        <f t="shared" si="159"/>
        <v>42</v>
      </c>
      <c r="G35" s="56"/>
      <c r="H35" s="53"/>
      <c r="I35" s="285">
        <f>SUM(I36:I37)</f>
        <v>5</v>
      </c>
      <c r="J35" s="251"/>
      <c r="K35" s="252"/>
      <c r="L35" s="285">
        <f>SUM(L36:L37)</f>
        <v>0</v>
      </c>
      <c r="M35" s="251"/>
      <c r="N35" s="252"/>
      <c r="O35" s="285">
        <f>SUM(O36:O37)</f>
        <v>5</v>
      </c>
      <c r="P35" s="251"/>
      <c r="Q35" s="252"/>
      <c r="R35" s="285">
        <f>SUM(R36:R37)</f>
        <v>25</v>
      </c>
      <c r="S35" s="251"/>
      <c r="T35" s="252"/>
      <c r="U35" s="285">
        <f>SUM(U36:U37)</f>
        <v>7</v>
      </c>
      <c r="V35" s="251"/>
      <c r="W35" s="252"/>
      <c r="X35" s="285">
        <f>SUM(X36:X37)</f>
        <v>0</v>
      </c>
      <c r="Y35" s="251"/>
      <c r="Z35" s="252"/>
      <c r="AA35" s="285">
        <f>SUM(AA36:AA37)</f>
        <v>0</v>
      </c>
      <c r="AB35" s="251"/>
      <c r="AC35" s="252"/>
      <c r="AD35" s="285">
        <f>SUM(AD36:AD37)</f>
        <v>0</v>
      </c>
      <c r="AE35" s="251"/>
      <c r="AF35" s="252"/>
      <c r="AG35" s="285">
        <f>SUM(AG36:AG37)</f>
        <v>0</v>
      </c>
      <c r="AH35" s="251"/>
      <c r="AI35" s="252"/>
      <c r="AJ35" s="285">
        <f>SUM(AJ36:AJ37)</f>
        <v>0</v>
      </c>
      <c r="AK35" s="251"/>
      <c r="AL35" s="252"/>
      <c r="AM35" s="285">
        <f>SUM(AM36:AM37)</f>
        <v>0</v>
      </c>
      <c r="AN35" s="251"/>
      <c r="AO35" s="252"/>
      <c r="AP35" s="285">
        <f>SUM(AP36:AP37)</f>
        <v>0</v>
      </c>
      <c r="AQ35" s="251"/>
      <c r="AR35" s="252"/>
      <c r="AS35" s="285">
        <f>SUM(AS36:AS37)</f>
        <v>0</v>
      </c>
      <c r="AT35" s="251"/>
      <c r="AU35" s="252"/>
      <c r="AV35" s="285">
        <f>SUM(AV36:AV37)</f>
        <v>0</v>
      </c>
      <c r="AW35" s="251"/>
      <c r="AX35" s="252"/>
      <c r="AY35" s="285">
        <f>SUM(AY36:AY37)</f>
        <v>0</v>
      </c>
      <c r="AZ35" s="251"/>
      <c r="BA35" s="252"/>
    </row>
    <row r="36" spans="1:53" x14ac:dyDescent="0.2">
      <c r="A36" s="59">
        <f t="shared" ref="A36:A38" si="190">SUMIF($I$5:$ZZ$5,"QTY*Equipment",$I36:$ZZ36)</f>
        <v>0</v>
      </c>
      <c r="B36" s="60">
        <f t="shared" ref="B36:B38" si="191">SUMIF($I$5:$ZZ$5,"QTY*Install",$I36:$ZZ36)</f>
        <v>0</v>
      </c>
      <c r="C36" s="143"/>
      <c r="D36" s="144" t="s">
        <v>669</v>
      </c>
      <c r="E36" s="291" t="s">
        <v>597</v>
      </c>
      <c r="F36" s="141">
        <f t="shared" si="159"/>
        <v>42</v>
      </c>
      <c r="G36" s="63"/>
      <c r="H36" s="142"/>
      <c r="I36" s="253">
        <v>5</v>
      </c>
      <c r="J36" s="66">
        <f t="shared" ref="J36:J46" si="192">I36*$G36</f>
        <v>0</v>
      </c>
      <c r="K36" s="67">
        <f t="shared" ref="K36:K46" si="193">I36*$H36</f>
        <v>0</v>
      </c>
      <c r="L36" s="253"/>
      <c r="M36" s="66">
        <f t="shared" ref="M36:M38" si="194">L36*$G36</f>
        <v>0</v>
      </c>
      <c r="N36" s="67">
        <f t="shared" ref="N36:N38" si="195">L36*$H36</f>
        <v>0</v>
      </c>
      <c r="O36" s="253">
        <v>5</v>
      </c>
      <c r="P36" s="66">
        <f t="shared" ref="P36:P38" si="196">O36*$G36</f>
        <v>0</v>
      </c>
      <c r="Q36" s="67">
        <f t="shared" ref="Q36:Q38" si="197">O36*$H36</f>
        <v>0</v>
      </c>
      <c r="R36" s="253">
        <v>25</v>
      </c>
      <c r="S36" s="66">
        <f t="shared" ref="S36:S38" si="198">R36*$G36</f>
        <v>0</v>
      </c>
      <c r="T36" s="67">
        <f t="shared" ref="T36:T38" si="199">R36*$H36</f>
        <v>0</v>
      </c>
      <c r="U36" s="253">
        <v>7</v>
      </c>
      <c r="V36" s="66">
        <f t="shared" ref="V36:V38" si="200">U36*$G36</f>
        <v>0</v>
      </c>
      <c r="W36" s="67">
        <f t="shared" ref="W36:W38" si="201">U36*$H36</f>
        <v>0</v>
      </c>
      <c r="X36" s="253"/>
      <c r="Y36" s="66">
        <f t="shared" ref="Y36:Y38" si="202">X36*$G36</f>
        <v>0</v>
      </c>
      <c r="Z36" s="67">
        <f t="shared" ref="Z36:Z38" si="203">X36*$H36</f>
        <v>0</v>
      </c>
      <c r="AA36" s="253"/>
      <c r="AB36" s="66">
        <f t="shared" ref="AB36:AB38" si="204">AA36*$G36</f>
        <v>0</v>
      </c>
      <c r="AC36" s="67">
        <f t="shared" ref="AC36:AC38" si="205">AA36*$H36</f>
        <v>0</v>
      </c>
      <c r="AD36" s="253"/>
      <c r="AE36" s="66">
        <f t="shared" ref="AE36:AE38" si="206">AD36*$G36</f>
        <v>0</v>
      </c>
      <c r="AF36" s="67">
        <f t="shared" ref="AF36:AF38" si="207">AD36*$H36</f>
        <v>0</v>
      </c>
      <c r="AG36" s="253"/>
      <c r="AH36" s="66">
        <f t="shared" ref="AH36:AH38" si="208">AG36*$G36</f>
        <v>0</v>
      </c>
      <c r="AI36" s="67">
        <f t="shared" ref="AI36:AI38" si="209">AG36*$H36</f>
        <v>0</v>
      </c>
      <c r="AJ36" s="253"/>
      <c r="AK36" s="66">
        <f t="shared" ref="AK36:AK38" si="210">AJ36*$G36</f>
        <v>0</v>
      </c>
      <c r="AL36" s="67">
        <f t="shared" ref="AL36:AL38" si="211">AJ36*$H36</f>
        <v>0</v>
      </c>
      <c r="AM36" s="253"/>
      <c r="AN36" s="66">
        <f t="shared" ref="AN36:AN38" si="212">AM36*$G36</f>
        <v>0</v>
      </c>
      <c r="AO36" s="67">
        <f t="shared" ref="AO36:AO38" si="213">AM36*$H36</f>
        <v>0</v>
      </c>
      <c r="AP36" s="253"/>
      <c r="AQ36" s="66">
        <f t="shared" ref="AQ36:AQ38" si="214">AP36*$G36</f>
        <v>0</v>
      </c>
      <c r="AR36" s="67">
        <f t="shared" ref="AR36:AR38" si="215">AP36*$H36</f>
        <v>0</v>
      </c>
      <c r="AS36" s="253"/>
      <c r="AT36" s="66">
        <f t="shared" ref="AT36:AT38" si="216">AS36*$G36</f>
        <v>0</v>
      </c>
      <c r="AU36" s="67">
        <f t="shared" ref="AU36:AU38" si="217">AS36*$H36</f>
        <v>0</v>
      </c>
      <c r="AV36" s="253"/>
      <c r="AW36" s="66">
        <f t="shared" ref="AW36:AW38" si="218">AV36*$G36</f>
        <v>0</v>
      </c>
      <c r="AX36" s="67">
        <f t="shared" ref="AX36:AX38" si="219">AV36*$H36</f>
        <v>0</v>
      </c>
      <c r="AY36" s="253"/>
      <c r="AZ36" s="66">
        <f t="shared" ref="AZ36:AZ38" si="220">AY36*$G36</f>
        <v>0</v>
      </c>
      <c r="BA36" s="67">
        <f t="shared" ref="BA36:BA38" si="221">AY36*$H36</f>
        <v>0</v>
      </c>
    </row>
    <row r="37" spans="1:53" hidden="1" x14ac:dyDescent="0.2">
      <c r="A37" s="59">
        <f t="shared" si="190"/>
        <v>0</v>
      </c>
      <c r="B37" s="60">
        <f t="shared" si="191"/>
        <v>0</v>
      </c>
      <c r="C37" s="143"/>
      <c r="D37" s="144" t="s">
        <v>670</v>
      </c>
      <c r="E37" s="344" t="s">
        <v>600</v>
      </c>
      <c r="F37" s="141">
        <f t="shared" si="159"/>
        <v>0</v>
      </c>
      <c r="G37" s="63"/>
      <c r="H37" s="142"/>
      <c r="I37" s="253"/>
      <c r="J37" s="66">
        <f t="shared" ref="J37" si="222">I37*$G37</f>
        <v>0</v>
      </c>
      <c r="K37" s="67">
        <f t="shared" ref="K37" si="223">I37*$H37</f>
        <v>0</v>
      </c>
      <c r="L37" s="253"/>
      <c r="M37" s="66">
        <f t="shared" ref="M37" si="224">L37*$G37</f>
        <v>0</v>
      </c>
      <c r="N37" s="67">
        <f t="shared" ref="N37" si="225">L37*$H37</f>
        <v>0</v>
      </c>
      <c r="O37" s="253"/>
      <c r="P37" s="66">
        <f t="shared" ref="P37" si="226">O37*$G37</f>
        <v>0</v>
      </c>
      <c r="Q37" s="67">
        <f t="shared" ref="Q37" si="227">O37*$H37</f>
        <v>0</v>
      </c>
      <c r="R37" s="253"/>
      <c r="S37" s="66">
        <f t="shared" ref="S37" si="228">R37*$G37</f>
        <v>0</v>
      </c>
      <c r="T37" s="67">
        <f t="shared" ref="T37" si="229">R37*$H37</f>
        <v>0</v>
      </c>
      <c r="U37" s="253"/>
      <c r="V37" s="66">
        <f t="shared" ref="V37" si="230">U37*$G37</f>
        <v>0</v>
      </c>
      <c r="W37" s="67">
        <f t="shared" ref="W37" si="231">U37*$H37</f>
        <v>0</v>
      </c>
      <c r="X37" s="253"/>
      <c r="Y37" s="66">
        <f t="shared" ref="Y37" si="232">X37*$G37</f>
        <v>0</v>
      </c>
      <c r="Z37" s="67">
        <f t="shared" ref="Z37" si="233">X37*$H37</f>
        <v>0</v>
      </c>
      <c r="AA37" s="253"/>
      <c r="AB37" s="66">
        <f t="shared" ref="AB37" si="234">AA37*$G37</f>
        <v>0</v>
      </c>
      <c r="AC37" s="67">
        <f t="shared" ref="AC37" si="235">AA37*$H37</f>
        <v>0</v>
      </c>
      <c r="AD37" s="253"/>
      <c r="AE37" s="66">
        <f t="shared" ref="AE37" si="236">AD37*$G37</f>
        <v>0</v>
      </c>
      <c r="AF37" s="67">
        <f t="shared" ref="AF37" si="237">AD37*$H37</f>
        <v>0</v>
      </c>
      <c r="AG37" s="253"/>
      <c r="AH37" s="66">
        <f t="shared" ref="AH37" si="238">AG37*$G37</f>
        <v>0</v>
      </c>
      <c r="AI37" s="67">
        <f t="shared" ref="AI37" si="239">AG37*$H37</f>
        <v>0</v>
      </c>
      <c r="AJ37" s="253"/>
      <c r="AK37" s="66">
        <f t="shared" ref="AK37" si="240">AJ37*$G37</f>
        <v>0</v>
      </c>
      <c r="AL37" s="67">
        <f t="shared" ref="AL37" si="241">AJ37*$H37</f>
        <v>0</v>
      </c>
      <c r="AM37" s="253"/>
      <c r="AN37" s="66">
        <f t="shared" ref="AN37" si="242">AM37*$G37</f>
        <v>0</v>
      </c>
      <c r="AO37" s="67">
        <f t="shared" ref="AO37" si="243">AM37*$H37</f>
        <v>0</v>
      </c>
      <c r="AP37" s="253"/>
      <c r="AQ37" s="66">
        <f t="shared" ref="AQ37" si="244">AP37*$G37</f>
        <v>0</v>
      </c>
      <c r="AR37" s="67">
        <f t="shared" ref="AR37" si="245">AP37*$H37</f>
        <v>0</v>
      </c>
      <c r="AS37" s="253"/>
      <c r="AT37" s="66">
        <f t="shared" ref="AT37" si="246">AS37*$G37</f>
        <v>0</v>
      </c>
      <c r="AU37" s="67">
        <f t="shared" ref="AU37" si="247">AS37*$H37</f>
        <v>0</v>
      </c>
      <c r="AV37" s="253"/>
      <c r="AW37" s="66">
        <f t="shared" ref="AW37" si="248">AV37*$G37</f>
        <v>0</v>
      </c>
      <c r="AX37" s="67">
        <f t="shared" ref="AX37" si="249">AV37*$H37</f>
        <v>0</v>
      </c>
      <c r="AY37" s="253"/>
      <c r="AZ37" s="66">
        <f t="shared" ref="AZ37" si="250">AY37*$G37</f>
        <v>0</v>
      </c>
      <c r="BA37" s="67">
        <f t="shared" ref="BA37" si="251">AY37*$H37</f>
        <v>0</v>
      </c>
    </row>
    <row r="38" spans="1:53" hidden="1" x14ac:dyDescent="0.2">
      <c r="A38" s="59">
        <f t="shared" si="190"/>
        <v>0</v>
      </c>
      <c r="B38" s="60">
        <f t="shared" si="191"/>
        <v>0</v>
      </c>
      <c r="C38" s="143"/>
      <c r="D38" s="144" t="s">
        <v>671</v>
      </c>
      <c r="E38" s="344" t="s">
        <v>601</v>
      </c>
      <c r="F38" s="141">
        <f t="shared" si="159"/>
        <v>0</v>
      </c>
      <c r="G38" s="63"/>
      <c r="H38" s="142"/>
      <c r="I38" s="253"/>
      <c r="J38" s="66">
        <f t="shared" si="192"/>
        <v>0</v>
      </c>
      <c r="K38" s="67">
        <f t="shared" si="193"/>
        <v>0</v>
      </c>
      <c r="L38" s="253"/>
      <c r="M38" s="66">
        <f t="shared" si="194"/>
        <v>0</v>
      </c>
      <c r="N38" s="67">
        <f t="shared" si="195"/>
        <v>0</v>
      </c>
      <c r="O38" s="253"/>
      <c r="P38" s="66">
        <f t="shared" si="196"/>
        <v>0</v>
      </c>
      <c r="Q38" s="67">
        <f t="shared" si="197"/>
        <v>0</v>
      </c>
      <c r="R38" s="253"/>
      <c r="S38" s="66">
        <f t="shared" si="198"/>
        <v>0</v>
      </c>
      <c r="T38" s="67">
        <f t="shared" si="199"/>
        <v>0</v>
      </c>
      <c r="U38" s="253"/>
      <c r="V38" s="66">
        <f t="shared" si="200"/>
        <v>0</v>
      </c>
      <c r="W38" s="67">
        <f t="shared" si="201"/>
        <v>0</v>
      </c>
      <c r="X38" s="253"/>
      <c r="Y38" s="66">
        <f t="shared" si="202"/>
        <v>0</v>
      </c>
      <c r="Z38" s="67">
        <f t="shared" si="203"/>
        <v>0</v>
      </c>
      <c r="AA38" s="253"/>
      <c r="AB38" s="66">
        <f t="shared" si="204"/>
        <v>0</v>
      </c>
      <c r="AC38" s="67">
        <f t="shared" si="205"/>
        <v>0</v>
      </c>
      <c r="AD38" s="253"/>
      <c r="AE38" s="66">
        <f t="shared" si="206"/>
        <v>0</v>
      </c>
      <c r="AF38" s="67">
        <f t="shared" si="207"/>
        <v>0</v>
      </c>
      <c r="AG38" s="253"/>
      <c r="AH38" s="66">
        <f t="shared" si="208"/>
        <v>0</v>
      </c>
      <c r="AI38" s="67">
        <f t="shared" si="209"/>
        <v>0</v>
      </c>
      <c r="AJ38" s="253"/>
      <c r="AK38" s="66">
        <f t="shared" si="210"/>
        <v>0</v>
      </c>
      <c r="AL38" s="67">
        <f t="shared" si="211"/>
        <v>0</v>
      </c>
      <c r="AM38" s="253"/>
      <c r="AN38" s="66">
        <f t="shared" si="212"/>
        <v>0</v>
      </c>
      <c r="AO38" s="67">
        <f t="shared" si="213"/>
        <v>0</v>
      </c>
      <c r="AP38" s="253"/>
      <c r="AQ38" s="66">
        <f t="shared" si="214"/>
        <v>0</v>
      </c>
      <c r="AR38" s="67">
        <f t="shared" si="215"/>
        <v>0</v>
      </c>
      <c r="AS38" s="253"/>
      <c r="AT38" s="66">
        <f t="shared" si="216"/>
        <v>0</v>
      </c>
      <c r="AU38" s="67">
        <f t="shared" si="217"/>
        <v>0</v>
      </c>
      <c r="AV38" s="253"/>
      <c r="AW38" s="66">
        <f t="shared" si="218"/>
        <v>0</v>
      </c>
      <c r="AX38" s="67">
        <f t="shared" si="219"/>
        <v>0</v>
      </c>
      <c r="AY38" s="253"/>
      <c r="AZ38" s="66">
        <f t="shared" si="220"/>
        <v>0</v>
      </c>
      <c r="BA38" s="67">
        <f t="shared" si="221"/>
        <v>0</v>
      </c>
    </row>
    <row r="39" spans="1:53" ht="15" x14ac:dyDescent="0.25">
      <c r="A39" s="296"/>
      <c r="B39" s="297"/>
      <c r="C39" s="298"/>
      <c r="D39" s="144" t="s">
        <v>672</v>
      </c>
      <c r="E39" s="290" t="s">
        <v>545</v>
      </c>
      <c r="F39" s="55"/>
      <c r="G39" s="56"/>
      <c r="H39" s="53"/>
      <c r="I39" s="56"/>
      <c r="J39" s="251"/>
      <c r="K39" s="252"/>
      <c r="L39" s="56"/>
      <c r="M39" s="251"/>
      <c r="N39" s="252"/>
      <c r="O39" s="56"/>
      <c r="P39" s="251"/>
      <c r="Q39" s="252"/>
      <c r="R39" s="56"/>
      <c r="S39" s="251"/>
      <c r="T39" s="252"/>
      <c r="U39" s="56"/>
      <c r="V39" s="251"/>
      <c r="W39" s="252"/>
      <c r="X39" s="56"/>
      <c r="Y39" s="251"/>
      <c r="Z39" s="252"/>
      <c r="AA39" s="56"/>
      <c r="AB39" s="251"/>
      <c r="AC39" s="252"/>
      <c r="AD39" s="56"/>
      <c r="AE39" s="251"/>
      <c r="AF39" s="252"/>
      <c r="AG39" s="56"/>
      <c r="AH39" s="251"/>
      <c r="AI39" s="252"/>
      <c r="AJ39" s="56"/>
      <c r="AK39" s="251"/>
      <c r="AL39" s="252"/>
      <c r="AM39" s="56"/>
      <c r="AN39" s="251"/>
      <c r="AO39" s="252"/>
      <c r="AP39" s="56"/>
      <c r="AQ39" s="251"/>
      <c r="AR39" s="252"/>
      <c r="AS39" s="56"/>
      <c r="AT39" s="251"/>
      <c r="AU39" s="252"/>
      <c r="AV39" s="56"/>
      <c r="AW39" s="251"/>
      <c r="AX39" s="252"/>
      <c r="AY39" s="56"/>
      <c r="AZ39" s="251"/>
      <c r="BA39" s="252"/>
    </row>
    <row r="40" spans="1:53" x14ac:dyDescent="0.2">
      <c r="A40" s="59">
        <f t="shared" ref="A40:A41" si="252">SUMIF($I$5:$ZZ$5,"QTY*Equipment",$I40:$ZZ40)</f>
        <v>0</v>
      </c>
      <c r="B40" s="60">
        <f t="shared" ref="B40:B41" si="253">SUMIF($I$5:$ZZ$5,"QTY*Install",$I40:$ZZ40)</f>
        <v>0</v>
      </c>
      <c r="C40" s="143"/>
      <c r="D40" s="144" t="s">
        <v>673</v>
      </c>
      <c r="E40" s="291" t="s">
        <v>430</v>
      </c>
      <c r="F40" s="141">
        <f t="shared" si="159"/>
        <v>42</v>
      </c>
      <c r="G40" s="63"/>
      <c r="H40" s="142"/>
      <c r="I40" s="253">
        <v>5</v>
      </c>
      <c r="J40" s="66">
        <f t="shared" si="192"/>
        <v>0</v>
      </c>
      <c r="K40" s="67">
        <f t="shared" si="193"/>
        <v>0</v>
      </c>
      <c r="L40" s="253"/>
      <c r="M40" s="66">
        <f t="shared" ref="M40:M41" si="254">L40*$G40</f>
        <v>0</v>
      </c>
      <c r="N40" s="67">
        <f t="shared" ref="N40:N41" si="255">L40*$H40</f>
        <v>0</v>
      </c>
      <c r="O40" s="253">
        <v>5</v>
      </c>
      <c r="P40" s="66">
        <f t="shared" ref="P40:P41" si="256">O40*$G40</f>
        <v>0</v>
      </c>
      <c r="Q40" s="67">
        <f t="shared" ref="Q40:Q41" si="257">O40*$H40</f>
        <v>0</v>
      </c>
      <c r="R40" s="253">
        <v>25</v>
      </c>
      <c r="S40" s="66">
        <f t="shared" ref="S40:S41" si="258">R40*$G40</f>
        <v>0</v>
      </c>
      <c r="T40" s="67">
        <f t="shared" ref="T40:T41" si="259">R40*$H40</f>
        <v>0</v>
      </c>
      <c r="U40" s="253">
        <v>7</v>
      </c>
      <c r="V40" s="66">
        <f t="shared" ref="V40:V41" si="260">U40*$G40</f>
        <v>0</v>
      </c>
      <c r="W40" s="67">
        <f t="shared" ref="W40:W41" si="261">U40*$H40</f>
        <v>0</v>
      </c>
      <c r="X40" s="253"/>
      <c r="Y40" s="66">
        <f t="shared" ref="Y40:Y41" si="262">X40*$G40</f>
        <v>0</v>
      </c>
      <c r="Z40" s="67">
        <f t="shared" ref="Z40:Z41" si="263">X40*$H40</f>
        <v>0</v>
      </c>
      <c r="AA40" s="253"/>
      <c r="AB40" s="66">
        <f t="shared" ref="AB40:AB41" si="264">AA40*$G40</f>
        <v>0</v>
      </c>
      <c r="AC40" s="67">
        <f t="shared" ref="AC40:AC41" si="265">AA40*$H40</f>
        <v>0</v>
      </c>
      <c r="AD40" s="253"/>
      <c r="AE40" s="66">
        <f t="shared" ref="AE40:AE41" si="266">AD40*$G40</f>
        <v>0</v>
      </c>
      <c r="AF40" s="67">
        <f t="shared" ref="AF40:AF41" si="267">AD40*$H40</f>
        <v>0</v>
      </c>
      <c r="AG40" s="253"/>
      <c r="AH40" s="66">
        <f t="shared" ref="AH40:AH41" si="268">AG40*$G40</f>
        <v>0</v>
      </c>
      <c r="AI40" s="67">
        <f t="shared" ref="AI40:AI41" si="269">AG40*$H40</f>
        <v>0</v>
      </c>
      <c r="AJ40" s="253"/>
      <c r="AK40" s="66">
        <f t="shared" ref="AK40:AK41" si="270">AJ40*$G40</f>
        <v>0</v>
      </c>
      <c r="AL40" s="67">
        <f t="shared" ref="AL40:AL41" si="271">AJ40*$H40</f>
        <v>0</v>
      </c>
      <c r="AM40" s="253"/>
      <c r="AN40" s="66">
        <f t="shared" ref="AN40:AN41" si="272">AM40*$G40</f>
        <v>0</v>
      </c>
      <c r="AO40" s="67">
        <f t="shared" ref="AO40:AO41" si="273">AM40*$H40</f>
        <v>0</v>
      </c>
      <c r="AP40" s="253"/>
      <c r="AQ40" s="66">
        <f t="shared" ref="AQ40:AQ41" si="274">AP40*$G40</f>
        <v>0</v>
      </c>
      <c r="AR40" s="67">
        <f t="shared" ref="AR40:AR41" si="275">AP40*$H40</f>
        <v>0</v>
      </c>
      <c r="AS40" s="253"/>
      <c r="AT40" s="66">
        <f t="shared" ref="AT40:AT41" si="276">AS40*$G40</f>
        <v>0</v>
      </c>
      <c r="AU40" s="67">
        <f t="shared" ref="AU40:AU41" si="277">AS40*$H40</f>
        <v>0</v>
      </c>
      <c r="AV40" s="253"/>
      <c r="AW40" s="66">
        <f t="shared" ref="AW40:AW41" si="278">AV40*$G40</f>
        <v>0</v>
      </c>
      <c r="AX40" s="67">
        <f t="shared" ref="AX40:AX41" si="279">AV40*$H40</f>
        <v>0</v>
      </c>
      <c r="AY40" s="253"/>
      <c r="AZ40" s="66">
        <f t="shared" ref="AZ40:AZ41" si="280">AY40*$G40</f>
        <v>0</v>
      </c>
      <c r="BA40" s="67">
        <f t="shared" ref="BA40:BA41" si="281">AY40*$H40</f>
        <v>0</v>
      </c>
    </row>
    <row r="41" spans="1:53" x14ac:dyDescent="0.2">
      <c r="A41" s="59">
        <f t="shared" si="252"/>
        <v>0</v>
      </c>
      <c r="B41" s="60">
        <f t="shared" si="253"/>
        <v>0</v>
      </c>
      <c r="C41" s="143"/>
      <c r="D41" s="144" t="s">
        <v>674</v>
      </c>
      <c r="E41" s="293"/>
      <c r="F41" s="141">
        <f t="shared" si="159"/>
        <v>0</v>
      </c>
      <c r="G41" s="63"/>
      <c r="H41" s="142"/>
      <c r="I41" s="194"/>
      <c r="J41" s="66">
        <f t="shared" si="192"/>
        <v>0</v>
      </c>
      <c r="K41" s="67">
        <f t="shared" si="193"/>
        <v>0</v>
      </c>
      <c r="L41" s="194"/>
      <c r="M41" s="66">
        <f t="shared" si="254"/>
        <v>0</v>
      </c>
      <c r="N41" s="67">
        <f t="shared" si="255"/>
        <v>0</v>
      </c>
      <c r="O41" s="194"/>
      <c r="P41" s="66">
        <f t="shared" si="256"/>
        <v>0</v>
      </c>
      <c r="Q41" s="67">
        <f t="shared" si="257"/>
        <v>0</v>
      </c>
      <c r="R41" s="194"/>
      <c r="S41" s="66">
        <f t="shared" si="258"/>
        <v>0</v>
      </c>
      <c r="T41" s="67">
        <f t="shared" si="259"/>
        <v>0</v>
      </c>
      <c r="U41" s="194"/>
      <c r="V41" s="66">
        <f t="shared" si="260"/>
        <v>0</v>
      </c>
      <c r="W41" s="67">
        <f t="shared" si="261"/>
        <v>0</v>
      </c>
      <c r="X41" s="194"/>
      <c r="Y41" s="66">
        <f t="shared" si="262"/>
        <v>0</v>
      </c>
      <c r="Z41" s="67">
        <f t="shared" si="263"/>
        <v>0</v>
      </c>
      <c r="AA41" s="194"/>
      <c r="AB41" s="66">
        <f t="shared" si="264"/>
        <v>0</v>
      </c>
      <c r="AC41" s="67">
        <f t="shared" si="265"/>
        <v>0</v>
      </c>
      <c r="AD41" s="194"/>
      <c r="AE41" s="66">
        <f t="shared" si="266"/>
        <v>0</v>
      </c>
      <c r="AF41" s="67">
        <f t="shared" si="267"/>
        <v>0</v>
      </c>
      <c r="AG41" s="194"/>
      <c r="AH41" s="66">
        <f t="shared" si="268"/>
        <v>0</v>
      </c>
      <c r="AI41" s="67">
        <f t="shared" si="269"/>
        <v>0</v>
      </c>
      <c r="AJ41" s="194"/>
      <c r="AK41" s="66">
        <f t="shared" si="270"/>
        <v>0</v>
      </c>
      <c r="AL41" s="67">
        <f t="shared" si="271"/>
        <v>0</v>
      </c>
      <c r="AM41" s="194"/>
      <c r="AN41" s="66">
        <f t="shared" si="272"/>
        <v>0</v>
      </c>
      <c r="AO41" s="67">
        <f t="shared" si="273"/>
        <v>0</v>
      </c>
      <c r="AP41" s="194"/>
      <c r="AQ41" s="66">
        <f t="shared" si="274"/>
        <v>0</v>
      </c>
      <c r="AR41" s="67">
        <f t="shared" si="275"/>
        <v>0</v>
      </c>
      <c r="AS41" s="194"/>
      <c r="AT41" s="66">
        <f t="shared" si="276"/>
        <v>0</v>
      </c>
      <c r="AU41" s="67">
        <f t="shared" si="277"/>
        <v>0</v>
      </c>
      <c r="AV41" s="194"/>
      <c r="AW41" s="66">
        <f t="shared" si="278"/>
        <v>0</v>
      </c>
      <c r="AX41" s="67">
        <f t="shared" si="279"/>
        <v>0</v>
      </c>
      <c r="AY41" s="194"/>
      <c r="AZ41" s="66">
        <f t="shared" si="280"/>
        <v>0</v>
      </c>
      <c r="BA41" s="67">
        <f t="shared" si="281"/>
        <v>0</v>
      </c>
    </row>
    <row r="42" spans="1:53" ht="15" x14ac:dyDescent="0.25">
      <c r="A42" s="296"/>
      <c r="B42" s="297"/>
      <c r="C42" s="298"/>
      <c r="D42" s="144" t="s">
        <v>675</v>
      </c>
      <c r="E42" s="290" t="s">
        <v>547</v>
      </c>
      <c r="F42" s="55"/>
      <c r="G42" s="56"/>
      <c r="H42" s="53"/>
      <c r="I42" s="53"/>
      <c r="J42" s="251"/>
      <c r="K42" s="252"/>
      <c r="L42" s="53"/>
      <c r="M42" s="251"/>
      <c r="N42" s="252"/>
      <c r="O42" s="53"/>
      <c r="P42" s="251"/>
      <c r="Q42" s="252"/>
      <c r="R42" s="53"/>
      <c r="S42" s="251"/>
      <c r="T42" s="252"/>
      <c r="U42" s="53"/>
      <c r="V42" s="251"/>
      <c r="W42" s="252"/>
      <c r="X42" s="53"/>
      <c r="Y42" s="251"/>
      <c r="Z42" s="252"/>
      <c r="AA42" s="53"/>
      <c r="AB42" s="251"/>
      <c r="AC42" s="252"/>
      <c r="AD42" s="53"/>
      <c r="AE42" s="251"/>
      <c r="AF42" s="252"/>
      <c r="AG42" s="53"/>
      <c r="AH42" s="251"/>
      <c r="AI42" s="252"/>
      <c r="AJ42" s="53"/>
      <c r="AK42" s="251"/>
      <c r="AL42" s="252"/>
      <c r="AM42" s="53"/>
      <c r="AN42" s="251"/>
      <c r="AO42" s="252"/>
      <c r="AP42" s="53"/>
      <c r="AQ42" s="251"/>
      <c r="AR42" s="252"/>
      <c r="AS42" s="53"/>
      <c r="AT42" s="251"/>
      <c r="AU42" s="252"/>
      <c r="AV42" s="53"/>
      <c r="AW42" s="251"/>
      <c r="AX42" s="252"/>
      <c r="AY42" s="53"/>
      <c r="AZ42" s="251"/>
      <c r="BA42" s="252"/>
    </row>
    <row r="43" spans="1:53" x14ac:dyDescent="0.2">
      <c r="A43" s="59">
        <f t="shared" ref="A43:A46" si="282">SUMIF($I$5:$ZZ$5,"QTY*Equipment",$I43:$ZZ43)</f>
        <v>0</v>
      </c>
      <c r="B43" s="60">
        <f t="shared" ref="B43:B46" si="283">SUMIF($I$5:$ZZ$5,"QTY*Install",$I43:$ZZ43)</f>
        <v>0</v>
      </c>
      <c r="C43" s="143"/>
      <c r="D43" s="144" t="s">
        <v>676</v>
      </c>
      <c r="E43" s="291" t="s">
        <v>616</v>
      </c>
      <c r="F43" s="141">
        <f t="shared" si="159"/>
        <v>42</v>
      </c>
      <c r="G43" s="63"/>
      <c r="H43" s="142"/>
      <c r="I43" s="253">
        <v>5</v>
      </c>
      <c r="J43" s="66">
        <f t="shared" si="192"/>
        <v>0</v>
      </c>
      <c r="K43" s="67">
        <f t="shared" si="193"/>
        <v>0</v>
      </c>
      <c r="L43" s="253"/>
      <c r="M43" s="66">
        <f t="shared" ref="M43:M46" si="284">L43*$G43</f>
        <v>0</v>
      </c>
      <c r="N43" s="67">
        <f t="shared" ref="N43:N46" si="285">L43*$H43</f>
        <v>0</v>
      </c>
      <c r="O43" s="253">
        <v>5</v>
      </c>
      <c r="P43" s="66">
        <f t="shared" ref="P43:P46" si="286">O43*$G43</f>
        <v>0</v>
      </c>
      <c r="Q43" s="67">
        <f t="shared" ref="Q43:Q46" si="287">O43*$H43</f>
        <v>0</v>
      </c>
      <c r="R43" s="253">
        <v>25</v>
      </c>
      <c r="S43" s="66">
        <f t="shared" ref="S43:S46" si="288">R43*$G43</f>
        <v>0</v>
      </c>
      <c r="T43" s="67">
        <f t="shared" ref="T43:T46" si="289">R43*$H43</f>
        <v>0</v>
      </c>
      <c r="U43" s="253">
        <v>7</v>
      </c>
      <c r="V43" s="66">
        <f t="shared" ref="V43:V46" si="290">U43*$G43</f>
        <v>0</v>
      </c>
      <c r="W43" s="67">
        <f t="shared" ref="W43:W46" si="291">U43*$H43</f>
        <v>0</v>
      </c>
      <c r="X43" s="253"/>
      <c r="Y43" s="66">
        <f t="shared" ref="Y43:Y46" si="292">X43*$G43</f>
        <v>0</v>
      </c>
      <c r="Z43" s="67">
        <f t="shared" ref="Z43:Z46" si="293">X43*$H43</f>
        <v>0</v>
      </c>
      <c r="AA43" s="253"/>
      <c r="AB43" s="66">
        <f t="shared" ref="AB43:AB46" si="294">AA43*$G43</f>
        <v>0</v>
      </c>
      <c r="AC43" s="67">
        <f t="shared" ref="AC43:AC46" si="295">AA43*$H43</f>
        <v>0</v>
      </c>
      <c r="AD43" s="253"/>
      <c r="AE43" s="66">
        <f t="shared" ref="AE43:AE46" si="296">AD43*$G43</f>
        <v>0</v>
      </c>
      <c r="AF43" s="67">
        <f t="shared" ref="AF43:AF46" si="297">AD43*$H43</f>
        <v>0</v>
      </c>
      <c r="AG43" s="253"/>
      <c r="AH43" s="66">
        <f t="shared" ref="AH43:AH46" si="298">AG43*$G43</f>
        <v>0</v>
      </c>
      <c r="AI43" s="67">
        <f t="shared" ref="AI43:AI46" si="299">AG43*$H43</f>
        <v>0</v>
      </c>
      <c r="AJ43" s="253"/>
      <c r="AK43" s="66">
        <f t="shared" ref="AK43:AK46" si="300">AJ43*$G43</f>
        <v>0</v>
      </c>
      <c r="AL43" s="67">
        <f t="shared" ref="AL43:AL46" si="301">AJ43*$H43</f>
        <v>0</v>
      </c>
      <c r="AM43" s="253"/>
      <c r="AN43" s="66">
        <f t="shared" ref="AN43:AN46" si="302">AM43*$G43</f>
        <v>0</v>
      </c>
      <c r="AO43" s="67">
        <f t="shared" ref="AO43:AO46" si="303">AM43*$H43</f>
        <v>0</v>
      </c>
      <c r="AP43" s="253"/>
      <c r="AQ43" s="66">
        <f t="shared" ref="AQ43:AQ46" si="304">AP43*$G43</f>
        <v>0</v>
      </c>
      <c r="AR43" s="67">
        <f t="shared" ref="AR43:AR46" si="305">AP43*$H43</f>
        <v>0</v>
      </c>
      <c r="AS43" s="253"/>
      <c r="AT43" s="66">
        <f t="shared" ref="AT43:AT46" si="306">AS43*$G43</f>
        <v>0</v>
      </c>
      <c r="AU43" s="67">
        <f t="shared" ref="AU43:AU46" si="307">AS43*$H43</f>
        <v>0</v>
      </c>
      <c r="AV43" s="253"/>
      <c r="AW43" s="66">
        <f t="shared" ref="AW43:AW46" si="308">AV43*$G43</f>
        <v>0</v>
      </c>
      <c r="AX43" s="67">
        <f t="shared" ref="AX43:AX46" si="309">AV43*$H43</f>
        <v>0</v>
      </c>
      <c r="AY43" s="253"/>
      <c r="AZ43" s="66">
        <f t="shared" ref="AZ43:AZ46" si="310">AY43*$G43</f>
        <v>0</v>
      </c>
      <c r="BA43" s="67">
        <f t="shared" ref="BA43:BA46" si="311">AY43*$H43</f>
        <v>0</v>
      </c>
    </row>
    <row r="44" spans="1:53" x14ac:dyDescent="0.2">
      <c r="A44" s="59">
        <f>SUMIF($I$5:$ZZ$5,"QTY*Equipment",$I44:$ZZ44)</f>
        <v>0</v>
      </c>
      <c r="B44" s="60">
        <f>SUMIF($I$5:$ZZ$5,"QTY*Install",$I44:$ZZ44)</f>
        <v>0</v>
      </c>
      <c r="C44" s="143"/>
      <c r="D44" s="144" t="s">
        <v>677</v>
      </c>
      <c r="E44" s="293"/>
      <c r="F44" s="141">
        <f>SUMIF($I$5:$ZG$5,"QTY",$I44:$ZG44)</f>
        <v>0</v>
      </c>
      <c r="G44" s="63"/>
      <c r="H44" s="142"/>
      <c r="I44" s="194"/>
      <c r="J44" s="66">
        <f>I44*$G44</f>
        <v>0</v>
      </c>
      <c r="K44" s="67">
        <f>I44*$H44</f>
        <v>0</v>
      </c>
      <c r="L44" s="194"/>
      <c r="M44" s="66">
        <f>L44*$G44</f>
        <v>0</v>
      </c>
      <c r="N44" s="67">
        <f>L44*$H44</f>
        <v>0</v>
      </c>
      <c r="O44" s="194"/>
      <c r="P44" s="66">
        <f>O44*$G44</f>
        <v>0</v>
      </c>
      <c r="Q44" s="67">
        <f>O44*$H44</f>
        <v>0</v>
      </c>
      <c r="R44" s="194"/>
      <c r="S44" s="66">
        <f>R44*$G44</f>
        <v>0</v>
      </c>
      <c r="T44" s="67">
        <f>R44*$H44</f>
        <v>0</v>
      </c>
      <c r="U44" s="194"/>
      <c r="V44" s="66">
        <f>U44*$G44</f>
        <v>0</v>
      </c>
      <c r="W44" s="67">
        <f>U44*$H44</f>
        <v>0</v>
      </c>
      <c r="X44" s="194"/>
      <c r="Y44" s="66">
        <f>X44*$G44</f>
        <v>0</v>
      </c>
      <c r="Z44" s="67">
        <f>X44*$H44</f>
        <v>0</v>
      </c>
      <c r="AA44" s="194"/>
      <c r="AB44" s="66">
        <f>AA44*$G44</f>
        <v>0</v>
      </c>
      <c r="AC44" s="67">
        <f>AA44*$H44</f>
        <v>0</v>
      </c>
      <c r="AD44" s="194"/>
      <c r="AE44" s="66">
        <f>AD44*$G44</f>
        <v>0</v>
      </c>
      <c r="AF44" s="67">
        <f>AD44*$H44</f>
        <v>0</v>
      </c>
      <c r="AG44" s="194"/>
      <c r="AH44" s="66">
        <f>AG44*$G44</f>
        <v>0</v>
      </c>
      <c r="AI44" s="67">
        <f>AG44*$H44</f>
        <v>0</v>
      </c>
      <c r="AJ44" s="194"/>
      <c r="AK44" s="66">
        <f>AJ44*$G44</f>
        <v>0</v>
      </c>
      <c r="AL44" s="67">
        <f>AJ44*$H44</f>
        <v>0</v>
      </c>
      <c r="AM44" s="194"/>
      <c r="AN44" s="66">
        <f>AM44*$G44</f>
        <v>0</v>
      </c>
      <c r="AO44" s="67">
        <f>AM44*$H44</f>
        <v>0</v>
      </c>
      <c r="AP44" s="194"/>
      <c r="AQ44" s="66">
        <f>AP44*$G44</f>
        <v>0</v>
      </c>
      <c r="AR44" s="67">
        <f>AP44*$H44</f>
        <v>0</v>
      </c>
      <c r="AS44" s="194"/>
      <c r="AT44" s="66">
        <f>AS44*$G44</f>
        <v>0</v>
      </c>
      <c r="AU44" s="67">
        <f>AS44*$H44</f>
        <v>0</v>
      </c>
      <c r="AV44" s="194"/>
      <c r="AW44" s="66">
        <f>AV44*$G44</f>
        <v>0</v>
      </c>
      <c r="AX44" s="67">
        <f>AV44*$H44</f>
        <v>0</v>
      </c>
      <c r="AY44" s="194"/>
      <c r="AZ44" s="66">
        <f>AY44*$G44</f>
        <v>0</v>
      </c>
      <c r="BA44" s="67">
        <f>AY44*$H44</f>
        <v>0</v>
      </c>
    </row>
    <row r="45" spans="1:53" x14ac:dyDescent="0.2">
      <c r="A45" s="59">
        <f>SUMIF($I$5:$ZZ$5,"QTY*Equipment",$I45:$ZZ45)</f>
        <v>0</v>
      </c>
      <c r="B45" s="60">
        <f>SUMIF($I$5:$ZZ$5,"QTY*Install",$I45:$ZZ45)</f>
        <v>0</v>
      </c>
      <c r="C45" s="143"/>
      <c r="D45" s="144" t="s">
        <v>678</v>
      </c>
      <c r="E45" s="293"/>
      <c r="F45" s="141">
        <f>SUMIF($I$5:$ZG$5,"QTY",$I45:$ZG45)</f>
        <v>0</v>
      </c>
      <c r="G45" s="63"/>
      <c r="H45" s="142"/>
      <c r="I45" s="194"/>
      <c r="J45" s="66">
        <f>I45*$G45</f>
        <v>0</v>
      </c>
      <c r="K45" s="67">
        <f>I45*$H45</f>
        <v>0</v>
      </c>
      <c r="L45" s="194"/>
      <c r="M45" s="66">
        <f>L45*$G45</f>
        <v>0</v>
      </c>
      <c r="N45" s="67">
        <f>L45*$H45</f>
        <v>0</v>
      </c>
      <c r="O45" s="194"/>
      <c r="P45" s="66">
        <f>O45*$G45</f>
        <v>0</v>
      </c>
      <c r="Q45" s="67">
        <f>O45*$H45</f>
        <v>0</v>
      </c>
      <c r="R45" s="194"/>
      <c r="S45" s="66">
        <f>R45*$G45</f>
        <v>0</v>
      </c>
      <c r="T45" s="67">
        <f>R45*$H45</f>
        <v>0</v>
      </c>
      <c r="U45" s="194"/>
      <c r="V45" s="66">
        <f>U45*$G45</f>
        <v>0</v>
      </c>
      <c r="W45" s="67">
        <f>U45*$H45</f>
        <v>0</v>
      </c>
      <c r="X45" s="194"/>
      <c r="Y45" s="66">
        <f>X45*$G45</f>
        <v>0</v>
      </c>
      <c r="Z45" s="67">
        <f>X45*$H45</f>
        <v>0</v>
      </c>
      <c r="AA45" s="194"/>
      <c r="AB45" s="66">
        <f>AA45*$G45</f>
        <v>0</v>
      </c>
      <c r="AC45" s="67">
        <f>AA45*$H45</f>
        <v>0</v>
      </c>
      <c r="AD45" s="194"/>
      <c r="AE45" s="66">
        <f>AD45*$G45</f>
        <v>0</v>
      </c>
      <c r="AF45" s="67">
        <f>AD45*$H45</f>
        <v>0</v>
      </c>
      <c r="AG45" s="194"/>
      <c r="AH45" s="66">
        <f>AG45*$G45</f>
        <v>0</v>
      </c>
      <c r="AI45" s="67">
        <f>AG45*$H45</f>
        <v>0</v>
      </c>
      <c r="AJ45" s="194"/>
      <c r="AK45" s="66">
        <f>AJ45*$G45</f>
        <v>0</v>
      </c>
      <c r="AL45" s="67">
        <f>AJ45*$H45</f>
        <v>0</v>
      </c>
      <c r="AM45" s="194"/>
      <c r="AN45" s="66">
        <f>AM45*$G45</f>
        <v>0</v>
      </c>
      <c r="AO45" s="67">
        <f>AM45*$H45</f>
        <v>0</v>
      </c>
      <c r="AP45" s="194"/>
      <c r="AQ45" s="66">
        <f>AP45*$G45</f>
        <v>0</v>
      </c>
      <c r="AR45" s="67">
        <f>AP45*$H45</f>
        <v>0</v>
      </c>
      <c r="AS45" s="194"/>
      <c r="AT45" s="66">
        <f>AS45*$G45</f>
        <v>0</v>
      </c>
      <c r="AU45" s="67">
        <f>AS45*$H45</f>
        <v>0</v>
      </c>
      <c r="AV45" s="194"/>
      <c r="AW45" s="66">
        <f>AV45*$G45</f>
        <v>0</v>
      </c>
      <c r="AX45" s="67">
        <f>AV45*$H45</f>
        <v>0</v>
      </c>
      <c r="AY45" s="194"/>
      <c r="AZ45" s="66">
        <f>AY45*$G45</f>
        <v>0</v>
      </c>
      <c r="BA45" s="67">
        <f>AY45*$H45</f>
        <v>0</v>
      </c>
    </row>
    <row r="46" spans="1:53" x14ac:dyDescent="0.2">
      <c r="A46" s="59">
        <f t="shared" si="282"/>
        <v>0</v>
      </c>
      <c r="B46" s="60">
        <f t="shared" si="283"/>
        <v>0</v>
      </c>
      <c r="C46" s="143"/>
      <c r="D46" s="144" t="s">
        <v>679</v>
      </c>
      <c r="E46" s="293"/>
      <c r="F46" s="141">
        <f t="shared" si="159"/>
        <v>0</v>
      </c>
      <c r="G46" s="63"/>
      <c r="H46" s="142"/>
      <c r="I46" s="194"/>
      <c r="J46" s="66">
        <f t="shared" si="192"/>
        <v>0</v>
      </c>
      <c r="K46" s="67">
        <f t="shared" si="193"/>
        <v>0</v>
      </c>
      <c r="L46" s="194"/>
      <c r="M46" s="66">
        <f t="shared" si="284"/>
        <v>0</v>
      </c>
      <c r="N46" s="67">
        <f t="shared" si="285"/>
        <v>0</v>
      </c>
      <c r="O46" s="194"/>
      <c r="P46" s="66">
        <f t="shared" si="286"/>
        <v>0</v>
      </c>
      <c r="Q46" s="67">
        <f t="shared" si="287"/>
        <v>0</v>
      </c>
      <c r="R46" s="194"/>
      <c r="S46" s="66">
        <f t="shared" si="288"/>
        <v>0</v>
      </c>
      <c r="T46" s="67">
        <f t="shared" si="289"/>
        <v>0</v>
      </c>
      <c r="U46" s="194"/>
      <c r="V46" s="66">
        <f t="shared" si="290"/>
        <v>0</v>
      </c>
      <c r="W46" s="67">
        <f t="shared" si="291"/>
        <v>0</v>
      </c>
      <c r="X46" s="194"/>
      <c r="Y46" s="66">
        <f t="shared" si="292"/>
        <v>0</v>
      </c>
      <c r="Z46" s="67">
        <f t="shared" si="293"/>
        <v>0</v>
      </c>
      <c r="AA46" s="194"/>
      <c r="AB46" s="66">
        <f t="shared" si="294"/>
        <v>0</v>
      </c>
      <c r="AC46" s="67">
        <f t="shared" si="295"/>
        <v>0</v>
      </c>
      <c r="AD46" s="194"/>
      <c r="AE46" s="66">
        <f t="shared" si="296"/>
        <v>0</v>
      </c>
      <c r="AF46" s="67">
        <f t="shared" si="297"/>
        <v>0</v>
      </c>
      <c r="AG46" s="194"/>
      <c r="AH46" s="66">
        <f t="shared" si="298"/>
        <v>0</v>
      </c>
      <c r="AI46" s="67">
        <f t="shared" si="299"/>
        <v>0</v>
      </c>
      <c r="AJ46" s="194"/>
      <c r="AK46" s="66">
        <f t="shared" si="300"/>
        <v>0</v>
      </c>
      <c r="AL46" s="67">
        <f t="shared" si="301"/>
        <v>0</v>
      </c>
      <c r="AM46" s="194"/>
      <c r="AN46" s="66">
        <f t="shared" si="302"/>
        <v>0</v>
      </c>
      <c r="AO46" s="67">
        <f t="shared" si="303"/>
        <v>0</v>
      </c>
      <c r="AP46" s="194"/>
      <c r="AQ46" s="66">
        <f t="shared" si="304"/>
        <v>0</v>
      </c>
      <c r="AR46" s="67">
        <f t="shared" si="305"/>
        <v>0</v>
      </c>
      <c r="AS46" s="194"/>
      <c r="AT46" s="66">
        <f t="shared" si="306"/>
        <v>0</v>
      </c>
      <c r="AU46" s="67">
        <f t="shared" si="307"/>
        <v>0</v>
      </c>
      <c r="AV46" s="194"/>
      <c r="AW46" s="66">
        <f t="shared" si="308"/>
        <v>0</v>
      </c>
      <c r="AX46" s="67">
        <f t="shared" si="309"/>
        <v>0</v>
      </c>
      <c r="AY46" s="194"/>
      <c r="AZ46" s="66">
        <f t="shared" si="310"/>
        <v>0</v>
      </c>
      <c r="BA46" s="67">
        <f t="shared" si="311"/>
        <v>0</v>
      </c>
    </row>
    <row r="47" spans="1:53" ht="15" x14ac:dyDescent="0.25">
      <c r="A47" s="86"/>
      <c r="B47" s="69"/>
      <c r="C47" s="145"/>
      <c r="D47" s="138" t="s">
        <v>1105</v>
      </c>
      <c r="E47" s="260" t="s">
        <v>618</v>
      </c>
      <c r="F47" s="55"/>
      <c r="G47" s="56"/>
      <c r="H47" s="53"/>
      <c r="I47" s="56"/>
      <c r="J47" s="57"/>
      <c r="K47" s="55"/>
      <c r="L47" s="56"/>
      <c r="M47" s="57"/>
      <c r="N47" s="55"/>
      <c r="O47" s="56"/>
      <c r="P47" s="57"/>
      <c r="Q47" s="55"/>
      <c r="R47" s="56"/>
      <c r="S47" s="57"/>
      <c r="T47" s="55"/>
      <c r="U47" s="56"/>
      <c r="V47" s="57"/>
      <c r="W47" s="55"/>
      <c r="X47" s="56"/>
      <c r="Y47" s="57"/>
      <c r="Z47" s="55"/>
      <c r="AA47" s="56"/>
      <c r="AB47" s="57"/>
      <c r="AC47" s="55"/>
      <c r="AD47" s="56"/>
      <c r="AE47" s="57"/>
      <c r="AF47" s="55"/>
      <c r="AG47" s="56"/>
      <c r="AH47" s="57"/>
      <c r="AI47" s="55"/>
      <c r="AJ47" s="56"/>
      <c r="AK47" s="57"/>
      <c r="AL47" s="55"/>
      <c r="AM47" s="56"/>
      <c r="AN47" s="57"/>
      <c r="AO47" s="55"/>
      <c r="AP47" s="56"/>
      <c r="AQ47" s="57"/>
      <c r="AR47" s="55"/>
      <c r="AS47" s="56"/>
      <c r="AT47" s="57"/>
      <c r="AU47" s="55"/>
      <c r="AV47" s="56"/>
      <c r="AW47" s="57"/>
      <c r="AX47" s="55"/>
      <c r="AY47" s="56"/>
      <c r="AZ47" s="57"/>
      <c r="BA47" s="391"/>
    </row>
    <row r="48" spans="1:53" x14ac:dyDescent="0.2">
      <c r="A48" s="59">
        <f t="shared" ref="A48:A51" si="312">SUMIF($I$5:$ZZ$5,"QTY*Equipment",$I48:$ZZ48)</f>
        <v>0</v>
      </c>
      <c r="B48" s="60">
        <f t="shared" ref="B48:B51" si="313">SUMIF($I$5:$ZZ$5,"QTY*Install",$I48:$ZZ48)</f>
        <v>0</v>
      </c>
      <c r="C48" s="143"/>
      <c r="D48" s="144" t="s">
        <v>1106</v>
      </c>
      <c r="E48" s="300" t="s">
        <v>622</v>
      </c>
      <c r="F48" s="141">
        <f t="shared" ref="F48:F51" si="314">SUMIF($I$5:$ZG$5,"QTY",$I48:$ZG48)</f>
        <v>1</v>
      </c>
      <c r="G48" s="63"/>
      <c r="H48" s="142"/>
      <c r="I48" s="301"/>
      <c r="J48" s="66">
        <f t="shared" ref="J48:J51" si="315">I48*$G48</f>
        <v>0</v>
      </c>
      <c r="K48" s="67">
        <f t="shared" ref="K48:K51" si="316">I48*$H48</f>
        <v>0</v>
      </c>
      <c r="L48" s="301"/>
      <c r="M48" s="66">
        <f t="shared" ref="M48:M51" si="317">L48*$G48</f>
        <v>0</v>
      </c>
      <c r="N48" s="67">
        <f t="shared" ref="N48:N51" si="318">L48*$H48</f>
        <v>0</v>
      </c>
      <c r="O48" s="301"/>
      <c r="P48" s="66">
        <f t="shared" ref="P48:P51" si="319">O48*$G48</f>
        <v>0</v>
      </c>
      <c r="Q48" s="67">
        <f t="shared" ref="Q48:Q51" si="320">O48*$H48</f>
        <v>0</v>
      </c>
      <c r="R48" s="301">
        <v>1</v>
      </c>
      <c r="S48" s="66">
        <f t="shared" ref="S48:S51" si="321">R48*$G48</f>
        <v>0</v>
      </c>
      <c r="T48" s="67">
        <f t="shared" ref="T48:T51" si="322">R48*$H48</f>
        <v>0</v>
      </c>
      <c r="U48" s="301"/>
      <c r="V48" s="66">
        <f t="shared" ref="V48:V51" si="323">U48*$G48</f>
        <v>0</v>
      </c>
      <c r="W48" s="67">
        <f t="shared" ref="W48:W51" si="324">U48*$H48</f>
        <v>0</v>
      </c>
      <c r="X48" s="301"/>
      <c r="Y48" s="66">
        <f t="shared" ref="Y48:Y51" si="325">X48*$G48</f>
        <v>0</v>
      </c>
      <c r="Z48" s="67">
        <f t="shared" ref="Z48:Z51" si="326">X48*$H48</f>
        <v>0</v>
      </c>
      <c r="AA48" s="301"/>
      <c r="AB48" s="66">
        <f t="shared" ref="AB48:AB51" si="327">AA48*$G48</f>
        <v>0</v>
      </c>
      <c r="AC48" s="67">
        <f t="shared" ref="AC48:AC51" si="328">AA48*$H48</f>
        <v>0</v>
      </c>
      <c r="AD48" s="301"/>
      <c r="AE48" s="66">
        <f t="shared" ref="AE48:AE51" si="329">AD48*$G48</f>
        <v>0</v>
      </c>
      <c r="AF48" s="67">
        <f t="shared" ref="AF48:AF51" si="330">AD48*$H48</f>
        <v>0</v>
      </c>
      <c r="AG48" s="301"/>
      <c r="AH48" s="66">
        <f t="shared" ref="AH48:AH51" si="331">AG48*$G48</f>
        <v>0</v>
      </c>
      <c r="AI48" s="67">
        <f t="shared" ref="AI48:AI51" si="332">AG48*$H48</f>
        <v>0</v>
      </c>
      <c r="AJ48" s="301"/>
      <c r="AK48" s="66">
        <f t="shared" ref="AK48:AK51" si="333">AJ48*$G48</f>
        <v>0</v>
      </c>
      <c r="AL48" s="67">
        <f t="shared" ref="AL48:AL51" si="334">AJ48*$H48</f>
        <v>0</v>
      </c>
      <c r="AM48" s="301"/>
      <c r="AN48" s="66">
        <f t="shared" ref="AN48:AN51" si="335">AM48*$G48</f>
        <v>0</v>
      </c>
      <c r="AO48" s="67">
        <f t="shared" ref="AO48:AO51" si="336">AM48*$H48</f>
        <v>0</v>
      </c>
      <c r="AP48" s="301"/>
      <c r="AQ48" s="66">
        <f t="shared" ref="AQ48:AQ51" si="337">AP48*$G48</f>
        <v>0</v>
      </c>
      <c r="AR48" s="67">
        <f t="shared" ref="AR48:AR51" si="338">AP48*$H48</f>
        <v>0</v>
      </c>
      <c r="AS48" s="301"/>
      <c r="AT48" s="66">
        <f t="shared" ref="AT48:AT51" si="339">AS48*$G48</f>
        <v>0</v>
      </c>
      <c r="AU48" s="67">
        <f t="shared" ref="AU48:AU51" si="340">AS48*$H48</f>
        <v>0</v>
      </c>
      <c r="AV48" s="301"/>
      <c r="AW48" s="66">
        <f t="shared" ref="AW48:AW51" si="341">AV48*$G48</f>
        <v>0</v>
      </c>
      <c r="AX48" s="67">
        <f t="shared" ref="AX48:AX51" si="342">AV48*$H48</f>
        <v>0</v>
      </c>
      <c r="AY48" s="301"/>
      <c r="AZ48" s="66">
        <f t="shared" ref="AZ48:AZ51" si="343">AY48*$G48</f>
        <v>0</v>
      </c>
      <c r="BA48" s="67">
        <f t="shared" ref="BA48:BA51" si="344">AY48*$H48</f>
        <v>0</v>
      </c>
    </row>
    <row r="49" spans="1:53" x14ac:dyDescent="0.2">
      <c r="A49" s="59">
        <f t="shared" si="312"/>
        <v>0</v>
      </c>
      <c r="B49" s="60">
        <f t="shared" si="313"/>
        <v>0</v>
      </c>
      <c r="C49" s="143"/>
      <c r="D49" s="144" t="s">
        <v>1107</v>
      </c>
      <c r="E49" s="204"/>
      <c r="F49" s="141">
        <f t="shared" si="314"/>
        <v>0</v>
      </c>
      <c r="G49" s="63"/>
      <c r="H49" s="142"/>
      <c r="I49" s="194"/>
      <c r="J49" s="66">
        <f t="shared" si="315"/>
        <v>0</v>
      </c>
      <c r="K49" s="67">
        <f t="shared" si="316"/>
        <v>0</v>
      </c>
      <c r="L49" s="194"/>
      <c r="M49" s="66">
        <f t="shared" si="317"/>
        <v>0</v>
      </c>
      <c r="N49" s="67">
        <f t="shared" si="318"/>
        <v>0</v>
      </c>
      <c r="O49" s="194"/>
      <c r="P49" s="66">
        <f t="shared" si="319"/>
        <v>0</v>
      </c>
      <c r="Q49" s="67">
        <f t="shared" si="320"/>
        <v>0</v>
      </c>
      <c r="R49" s="194"/>
      <c r="S49" s="66">
        <f t="shared" si="321"/>
        <v>0</v>
      </c>
      <c r="T49" s="67">
        <f t="shared" si="322"/>
        <v>0</v>
      </c>
      <c r="U49" s="194"/>
      <c r="V49" s="66">
        <f t="shared" si="323"/>
        <v>0</v>
      </c>
      <c r="W49" s="67">
        <f t="shared" si="324"/>
        <v>0</v>
      </c>
      <c r="X49" s="194"/>
      <c r="Y49" s="66">
        <f t="shared" si="325"/>
        <v>0</v>
      </c>
      <c r="Z49" s="67">
        <f t="shared" si="326"/>
        <v>0</v>
      </c>
      <c r="AA49" s="194"/>
      <c r="AB49" s="66">
        <f t="shared" si="327"/>
        <v>0</v>
      </c>
      <c r="AC49" s="67">
        <f t="shared" si="328"/>
        <v>0</v>
      </c>
      <c r="AD49" s="194"/>
      <c r="AE49" s="66">
        <f t="shared" si="329"/>
        <v>0</v>
      </c>
      <c r="AF49" s="67">
        <f t="shared" si="330"/>
        <v>0</v>
      </c>
      <c r="AG49" s="194"/>
      <c r="AH49" s="66">
        <f t="shared" si="331"/>
        <v>0</v>
      </c>
      <c r="AI49" s="67">
        <f t="shared" si="332"/>
        <v>0</v>
      </c>
      <c r="AJ49" s="194"/>
      <c r="AK49" s="66">
        <f t="shared" si="333"/>
        <v>0</v>
      </c>
      <c r="AL49" s="67">
        <f t="shared" si="334"/>
        <v>0</v>
      </c>
      <c r="AM49" s="194"/>
      <c r="AN49" s="66">
        <f t="shared" si="335"/>
        <v>0</v>
      </c>
      <c r="AO49" s="67">
        <f t="shared" si="336"/>
        <v>0</v>
      </c>
      <c r="AP49" s="194"/>
      <c r="AQ49" s="66">
        <f t="shared" si="337"/>
        <v>0</v>
      </c>
      <c r="AR49" s="67">
        <f t="shared" si="338"/>
        <v>0</v>
      </c>
      <c r="AS49" s="194"/>
      <c r="AT49" s="66">
        <f t="shared" si="339"/>
        <v>0</v>
      </c>
      <c r="AU49" s="67">
        <f t="shared" si="340"/>
        <v>0</v>
      </c>
      <c r="AV49" s="194"/>
      <c r="AW49" s="66">
        <f t="shared" si="341"/>
        <v>0</v>
      </c>
      <c r="AX49" s="67">
        <f t="shared" si="342"/>
        <v>0</v>
      </c>
      <c r="AY49" s="194"/>
      <c r="AZ49" s="66">
        <f t="shared" si="343"/>
        <v>0</v>
      </c>
      <c r="BA49" s="67">
        <f t="shared" si="344"/>
        <v>0</v>
      </c>
    </row>
    <row r="50" spans="1:53" x14ac:dyDescent="0.2">
      <c r="A50" s="59">
        <f t="shared" si="312"/>
        <v>0</v>
      </c>
      <c r="B50" s="60">
        <f t="shared" si="313"/>
        <v>0</v>
      </c>
      <c r="C50" s="143"/>
      <c r="D50" s="144" t="s">
        <v>1108</v>
      </c>
      <c r="E50" s="204"/>
      <c r="F50" s="141">
        <f t="shared" si="314"/>
        <v>0</v>
      </c>
      <c r="G50" s="63"/>
      <c r="H50" s="142"/>
      <c r="I50" s="194"/>
      <c r="J50" s="66">
        <f t="shared" si="315"/>
        <v>0</v>
      </c>
      <c r="K50" s="67">
        <f t="shared" si="316"/>
        <v>0</v>
      </c>
      <c r="L50" s="194"/>
      <c r="M50" s="66">
        <f t="shared" si="317"/>
        <v>0</v>
      </c>
      <c r="N50" s="67">
        <f t="shared" si="318"/>
        <v>0</v>
      </c>
      <c r="O50" s="194"/>
      <c r="P50" s="66">
        <f t="shared" si="319"/>
        <v>0</v>
      </c>
      <c r="Q50" s="67">
        <f t="shared" si="320"/>
        <v>0</v>
      </c>
      <c r="R50" s="194"/>
      <c r="S50" s="66">
        <f t="shared" si="321"/>
        <v>0</v>
      </c>
      <c r="T50" s="67">
        <f t="shared" si="322"/>
        <v>0</v>
      </c>
      <c r="U50" s="194"/>
      <c r="V50" s="66">
        <f t="shared" si="323"/>
        <v>0</v>
      </c>
      <c r="W50" s="67">
        <f t="shared" si="324"/>
        <v>0</v>
      </c>
      <c r="X50" s="194"/>
      <c r="Y50" s="66">
        <f t="shared" si="325"/>
        <v>0</v>
      </c>
      <c r="Z50" s="67">
        <f t="shared" si="326"/>
        <v>0</v>
      </c>
      <c r="AA50" s="194"/>
      <c r="AB50" s="66">
        <f t="shared" si="327"/>
        <v>0</v>
      </c>
      <c r="AC50" s="67">
        <f t="shared" si="328"/>
        <v>0</v>
      </c>
      <c r="AD50" s="194"/>
      <c r="AE50" s="66">
        <f t="shared" si="329"/>
        <v>0</v>
      </c>
      <c r="AF50" s="67">
        <f t="shared" si="330"/>
        <v>0</v>
      </c>
      <c r="AG50" s="194"/>
      <c r="AH50" s="66">
        <f t="shared" si="331"/>
        <v>0</v>
      </c>
      <c r="AI50" s="67">
        <f t="shared" si="332"/>
        <v>0</v>
      </c>
      <c r="AJ50" s="194"/>
      <c r="AK50" s="66">
        <f t="shared" si="333"/>
        <v>0</v>
      </c>
      <c r="AL50" s="67">
        <f t="shared" si="334"/>
        <v>0</v>
      </c>
      <c r="AM50" s="194"/>
      <c r="AN50" s="66">
        <f t="shared" si="335"/>
        <v>0</v>
      </c>
      <c r="AO50" s="67">
        <f t="shared" si="336"/>
        <v>0</v>
      </c>
      <c r="AP50" s="194"/>
      <c r="AQ50" s="66">
        <f t="shared" si="337"/>
        <v>0</v>
      </c>
      <c r="AR50" s="67">
        <f t="shared" si="338"/>
        <v>0</v>
      </c>
      <c r="AS50" s="194"/>
      <c r="AT50" s="66">
        <f t="shared" si="339"/>
        <v>0</v>
      </c>
      <c r="AU50" s="67">
        <f t="shared" si="340"/>
        <v>0</v>
      </c>
      <c r="AV50" s="194"/>
      <c r="AW50" s="66">
        <f t="shared" si="341"/>
        <v>0</v>
      </c>
      <c r="AX50" s="67">
        <f t="shared" si="342"/>
        <v>0</v>
      </c>
      <c r="AY50" s="194"/>
      <c r="AZ50" s="66">
        <f t="shared" si="343"/>
        <v>0</v>
      </c>
      <c r="BA50" s="67">
        <f t="shared" si="344"/>
        <v>0</v>
      </c>
    </row>
    <row r="51" spans="1:53" x14ac:dyDescent="0.2">
      <c r="A51" s="59">
        <f t="shared" si="312"/>
        <v>0</v>
      </c>
      <c r="B51" s="60">
        <f t="shared" si="313"/>
        <v>0</v>
      </c>
      <c r="C51" s="143"/>
      <c r="D51" s="144" t="s">
        <v>1109</v>
      </c>
      <c r="E51" s="204"/>
      <c r="F51" s="141">
        <f t="shared" si="314"/>
        <v>0</v>
      </c>
      <c r="G51" s="63"/>
      <c r="H51" s="142"/>
      <c r="I51" s="194"/>
      <c r="J51" s="66">
        <f t="shared" si="315"/>
        <v>0</v>
      </c>
      <c r="K51" s="67">
        <f t="shared" si="316"/>
        <v>0</v>
      </c>
      <c r="L51" s="194"/>
      <c r="M51" s="66">
        <f t="shared" si="317"/>
        <v>0</v>
      </c>
      <c r="N51" s="67">
        <f t="shared" si="318"/>
        <v>0</v>
      </c>
      <c r="O51" s="194"/>
      <c r="P51" s="66">
        <f t="shared" si="319"/>
        <v>0</v>
      </c>
      <c r="Q51" s="67">
        <f t="shared" si="320"/>
        <v>0</v>
      </c>
      <c r="R51" s="194"/>
      <c r="S51" s="66">
        <f t="shared" si="321"/>
        <v>0</v>
      </c>
      <c r="T51" s="67">
        <f t="shared" si="322"/>
        <v>0</v>
      </c>
      <c r="U51" s="194"/>
      <c r="V51" s="66">
        <f t="shared" si="323"/>
        <v>0</v>
      </c>
      <c r="W51" s="67">
        <f t="shared" si="324"/>
        <v>0</v>
      </c>
      <c r="X51" s="194"/>
      <c r="Y51" s="66">
        <f t="shared" si="325"/>
        <v>0</v>
      </c>
      <c r="Z51" s="67">
        <f t="shared" si="326"/>
        <v>0</v>
      </c>
      <c r="AA51" s="194"/>
      <c r="AB51" s="66">
        <f t="shared" si="327"/>
        <v>0</v>
      </c>
      <c r="AC51" s="67">
        <f t="shared" si="328"/>
        <v>0</v>
      </c>
      <c r="AD51" s="194"/>
      <c r="AE51" s="66">
        <f t="shared" si="329"/>
        <v>0</v>
      </c>
      <c r="AF51" s="67">
        <f t="shared" si="330"/>
        <v>0</v>
      </c>
      <c r="AG51" s="194"/>
      <c r="AH51" s="66">
        <f t="shared" si="331"/>
        <v>0</v>
      </c>
      <c r="AI51" s="67">
        <f t="shared" si="332"/>
        <v>0</v>
      </c>
      <c r="AJ51" s="194"/>
      <c r="AK51" s="66">
        <f t="shared" si="333"/>
        <v>0</v>
      </c>
      <c r="AL51" s="67">
        <f t="shared" si="334"/>
        <v>0</v>
      </c>
      <c r="AM51" s="194"/>
      <c r="AN51" s="66">
        <f t="shared" si="335"/>
        <v>0</v>
      </c>
      <c r="AO51" s="67">
        <f t="shared" si="336"/>
        <v>0</v>
      </c>
      <c r="AP51" s="194"/>
      <c r="AQ51" s="66">
        <f t="shared" si="337"/>
        <v>0</v>
      </c>
      <c r="AR51" s="67">
        <f t="shared" si="338"/>
        <v>0</v>
      </c>
      <c r="AS51" s="194"/>
      <c r="AT51" s="66">
        <f t="shared" si="339"/>
        <v>0</v>
      </c>
      <c r="AU51" s="67">
        <f t="shared" si="340"/>
        <v>0</v>
      </c>
      <c r="AV51" s="194"/>
      <c r="AW51" s="66">
        <f t="shared" si="341"/>
        <v>0</v>
      </c>
      <c r="AX51" s="67">
        <f t="shared" si="342"/>
        <v>0</v>
      </c>
      <c r="AY51" s="194"/>
      <c r="AZ51" s="66">
        <f t="shared" si="343"/>
        <v>0</v>
      </c>
      <c r="BA51" s="67">
        <f t="shared" si="344"/>
        <v>0</v>
      </c>
    </row>
    <row r="52" spans="1:53" ht="15" x14ac:dyDescent="0.25">
      <c r="A52" s="86"/>
      <c r="B52" s="69"/>
      <c r="C52" s="145"/>
      <c r="D52" s="138" t="s">
        <v>680</v>
      </c>
      <c r="E52" s="260" t="s">
        <v>464</v>
      </c>
      <c r="F52" s="55"/>
      <c r="G52" s="56"/>
      <c r="H52" s="53"/>
      <c r="I52" s="56"/>
      <c r="J52" s="57"/>
      <c r="K52" s="55"/>
      <c r="L52" s="56"/>
      <c r="M52" s="57"/>
      <c r="N52" s="55"/>
      <c r="O52" s="56"/>
      <c r="P52" s="57"/>
      <c r="Q52" s="55"/>
      <c r="R52" s="56"/>
      <c r="S52" s="57"/>
      <c r="T52" s="55"/>
      <c r="U52" s="56"/>
      <c r="V52" s="57"/>
      <c r="W52" s="55"/>
      <c r="X52" s="56"/>
      <c r="Y52" s="57"/>
      <c r="Z52" s="55"/>
      <c r="AA52" s="56"/>
      <c r="AB52" s="57"/>
      <c r="AC52" s="55"/>
      <c r="AD52" s="56"/>
      <c r="AE52" s="57"/>
      <c r="AF52" s="55"/>
      <c r="AG52" s="56"/>
      <c r="AH52" s="57"/>
      <c r="AI52" s="55"/>
      <c r="AJ52" s="56"/>
      <c r="AK52" s="57"/>
      <c r="AL52" s="55"/>
      <c r="AM52" s="56"/>
      <c r="AN52" s="57"/>
      <c r="AO52" s="55"/>
      <c r="AP52" s="56"/>
      <c r="AQ52" s="57"/>
      <c r="AR52" s="55"/>
      <c r="AS52" s="56"/>
      <c r="AT52" s="57"/>
      <c r="AU52" s="55"/>
      <c r="AV52" s="56"/>
      <c r="AW52" s="57"/>
      <c r="AX52" s="55"/>
      <c r="AY52" s="56"/>
      <c r="AZ52" s="57"/>
      <c r="BA52" s="391"/>
    </row>
    <row r="53" spans="1:53" x14ac:dyDescent="0.2">
      <c r="A53" s="59">
        <f t="shared" ref="A53:A56" si="345">SUMIF($I$5:$ZZ$5,"QTY*Equipment",$I53:$ZZ53)</f>
        <v>0</v>
      </c>
      <c r="B53" s="60">
        <f t="shared" ref="B53:B56" si="346">SUMIF($I$5:$ZZ$5,"QTY*Install",$I53:$ZZ53)</f>
        <v>0</v>
      </c>
      <c r="C53" s="143"/>
      <c r="D53" s="144" t="s">
        <v>681</v>
      </c>
      <c r="E53" s="300" t="s">
        <v>625</v>
      </c>
      <c r="F53" s="141">
        <f t="shared" ref="F53:F56" si="347">SUMIF($I$5:$ZG$5,"QTY",$I53:$ZG53)</f>
        <v>299</v>
      </c>
      <c r="G53" s="63"/>
      <c r="H53" s="142"/>
      <c r="I53" s="301">
        <v>85</v>
      </c>
      <c r="J53" s="66">
        <f>I53*$G53</f>
        <v>0</v>
      </c>
      <c r="K53" s="67">
        <f>I53*$H53</f>
        <v>0</v>
      </c>
      <c r="L53" s="301">
        <v>4</v>
      </c>
      <c r="M53" s="66">
        <f>L53*$G53</f>
        <v>0</v>
      </c>
      <c r="N53" s="67">
        <f>L53*$H53</f>
        <v>0</v>
      </c>
      <c r="O53" s="301">
        <v>85</v>
      </c>
      <c r="P53" s="66">
        <f>O53*$G53</f>
        <v>0</v>
      </c>
      <c r="Q53" s="67">
        <f>O53*$H53</f>
        <v>0</v>
      </c>
      <c r="R53" s="301"/>
      <c r="S53" s="66">
        <f>R53*$G53</f>
        <v>0</v>
      </c>
      <c r="T53" s="67">
        <f>R53*$H53</f>
        <v>0</v>
      </c>
      <c r="U53" s="301">
        <v>125</v>
      </c>
      <c r="V53" s="66">
        <f>U53*$G53</f>
        <v>0</v>
      </c>
      <c r="W53" s="67">
        <f>U53*$H53</f>
        <v>0</v>
      </c>
      <c r="X53" s="301"/>
      <c r="Y53" s="66">
        <f>X53*$G53</f>
        <v>0</v>
      </c>
      <c r="Z53" s="67">
        <f>X53*$H53</f>
        <v>0</v>
      </c>
      <c r="AA53" s="301"/>
      <c r="AB53" s="66">
        <f>AA53*$G53</f>
        <v>0</v>
      </c>
      <c r="AC53" s="67">
        <f>AA53*$H53</f>
        <v>0</v>
      </c>
      <c r="AD53" s="301"/>
      <c r="AE53" s="66">
        <f>AD53*$G53</f>
        <v>0</v>
      </c>
      <c r="AF53" s="67">
        <f>AD53*$H53</f>
        <v>0</v>
      </c>
      <c r="AG53" s="301"/>
      <c r="AH53" s="66">
        <f>AG53*$G53</f>
        <v>0</v>
      </c>
      <c r="AI53" s="67">
        <f>AG53*$H53</f>
        <v>0</v>
      </c>
      <c r="AJ53" s="301"/>
      <c r="AK53" s="66">
        <f>AJ53*$G53</f>
        <v>0</v>
      </c>
      <c r="AL53" s="67">
        <f>AJ53*$H53</f>
        <v>0</v>
      </c>
      <c r="AM53" s="301"/>
      <c r="AN53" s="66">
        <f>AM53*$G53</f>
        <v>0</v>
      </c>
      <c r="AO53" s="67">
        <f>AM53*$H53</f>
        <v>0</v>
      </c>
      <c r="AP53" s="301"/>
      <c r="AQ53" s="66">
        <f>AP53*$G53</f>
        <v>0</v>
      </c>
      <c r="AR53" s="67">
        <f>AP53*$H53</f>
        <v>0</v>
      </c>
      <c r="AS53" s="301"/>
      <c r="AT53" s="66">
        <f>AS53*$G53</f>
        <v>0</v>
      </c>
      <c r="AU53" s="67">
        <f>AS53*$H53</f>
        <v>0</v>
      </c>
      <c r="AV53" s="301"/>
      <c r="AW53" s="66">
        <f>AV53*$G53</f>
        <v>0</v>
      </c>
      <c r="AX53" s="67">
        <f>AV53*$H53</f>
        <v>0</v>
      </c>
      <c r="AY53" s="301"/>
      <c r="AZ53" s="66">
        <f>AY53*$G53</f>
        <v>0</v>
      </c>
      <c r="BA53" s="67">
        <f>AY53*$H53</f>
        <v>0</v>
      </c>
    </row>
    <row r="54" spans="1:53" x14ac:dyDescent="0.2">
      <c r="A54" s="59">
        <f t="shared" si="345"/>
        <v>0</v>
      </c>
      <c r="B54" s="60">
        <f t="shared" si="346"/>
        <v>0</v>
      </c>
      <c r="C54" s="143"/>
      <c r="D54" s="144" t="s">
        <v>682</v>
      </c>
      <c r="E54" s="300" t="s">
        <v>626</v>
      </c>
      <c r="F54" s="141">
        <f t="shared" si="347"/>
        <v>35</v>
      </c>
      <c r="G54" s="63"/>
      <c r="H54" s="142"/>
      <c r="I54" s="301">
        <v>5</v>
      </c>
      <c r="J54" s="66">
        <f>I54*$G54</f>
        <v>0</v>
      </c>
      <c r="K54" s="67">
        <f>I54*$H54</f>
        <v>0</v>
      </c>
      <c r="L54" s="301"/>
      <c r="M54" s="66">
        <f>L54*$G54</f>
        <v>0</v>
      </c>
      <c r="N54" s="67">
        <f>L54*$H54</f>
        <v>0</v>
      </c>
      <c r="O54" s="301">
        <v>5</v>
      </c>
      <c r="P54" s="66">
        <f>O54*$G54</f>
        <v>0</v>
      </c>
      <c r="Q54" s="67">
        <f>O54*$H54</f>
        <v>0</v>
      </c>
      <c r="R54" s="301">
        <v>25</v>
      </c>
      <c r="S54" s="66">
        <f>R54*$G54</f>
        <v>0</v>
      </c>
      <c r="T54" s="67">
        <f>R54*$H54</f>
        <v>0</v>
      </c>
      <c r="U54" s="301"/>
      <c r="V54" s="66">
        <f>U54*$G54</f>
        <v>0</v>
      </c>
      <c r="W54" s="67">
        <f>U54*$H54</f>
        <v>0</v>
      </c>
      <c r="X54" s="301"/>
      <c r="Y54" s="66">
        <f>X54*$G54</f>
        <v>0</v>
      </c>
      <c r="Z54" s="67">
        <f>X54*$H54</f>
        <v>0</v>
      </c>
      <c r="AA54" s="301"/>
      <c r="AB54" s="66">
        <f>AA54*$G54</f>
        <v>0</v>
      </c>
      <c r="AC54" s="67">
        <f>AA54*$H54</f>
        <v>0</v>
      </c>
      <c r="AD54" s="301"/>
      <c r="AE54" s="66">
        <f>AD54*$G54</f>
        <v>0</v>
      </c>
      <c r="AF54" s="67">
        <f>AD54*$H54</f>
        <v>0</v>
      </c>
      <c r="AG54" s="301"/>
      <c r="AH54" s="66">
        <f>AG54*$G54</f>
        <v>0</v>
      </c>
      <c r="AI54" s="67">
        <f>AG54*$H54</f>
        <v>0</v>
      </c>
      <c r="AJ54" s="301"/>
      <c r="AK54" s="66">
        <f>AJ54*$G54</f>
        <v>0</v>
      </c>
      <c r="AL54" s="67">
        <f>AJ54*$H54</f>
        <v>0</v>
      </c>
      <c r="AM54" s="301"/>
      <c r="AN54" s="66">
        <f>AM54*$G54</f>
        <v>0</v>
      </c>
      <c r="AO54" s="67">
        <f>AM54*$H54</f>
        <v>0</v>
      </c>
      <c r="AP54" s="301"/>
      <c r="AQ54" s="66">
        <f>AP54*$G54</f>
        <v>0</v>
      </c>
      <c r="AR54" s="67">
        <f>AP54*$H54</f>
        <v>0</v>
      </c>
      <c r="AS54" s="301"/>
      <c r="AT54" s="66">
        <f>AS54*$G54</f>
        <v>0</v>
      </c>
      <c r="AU54" s="67">
        <f>AS54*$H54</f>
        <v>0</v>
      </c>
      <c r="AV54" s="301"/>
      <c r="AW54" s="66">
        <f>AV54*$G54</f>
        <v>0</v>
      </c>
      <c r="AX54" s="67">
        <f>AV54*$H54</f>
        <v>0</v>
      </c>
      <c r="AY54" s="301"/>
      <c r="AZ54" s="66">
        <f>AY54*$G54</f>
        <v>0</v>
      </c>
      <c r="BA54" s="67">
        <f>AY54*$H54</f>
        <v>0</v>
      </c>
    </row>
    <row r="55" spans="1:53" x14ac:dyDescent="0.2">
      <c r="A55" s="59">
        <f t="shared" si="345"/>
        <v>0</v>
      </c>
      <c r="B55" s="60">
        <f t="shared" si="346"/>
        <v>0</v>
      </c>
      <c r="C55" s="143"/>
      <c r="D55" s="144" t="s">
        <v>683</v>
      </c>
      <c r="E55" s="300" t="s">
        <v>627</v>
      </c>
      <c r="F55" s="141">
        <f t="shared" si="347"/>
        <v>35</v>
      </c>
      <c r="G55" s="63"/>
      <c r="H55" s="142"/>
      <c r="I55" s="301">
        <v>5</v>
      </c>
      <c r="J55" s="66">
        <f>I55*$G55</f>
        <v>0</v>
      </c>
      <c r="K55" s="67">
        <f>I55*$H55</f>
        <v>0</v>
      </c>
      <c r="L55" s="301"/>
      <c r="M55" s="66">
        <f>L55*$G55</f>
        <v>0</v>
      </c>
      <c r="N55" s="67">
        <f>L55*$H55</f>
        <v>0</v>
      </c>
      <c r="O55" s="301">
        <v>5</v>
      </c>
      <c r="P55" s="66">
        <f>O55*$G55</f>
        <v>0</v>
      </c>
      <c r="Q55" s="67">
        <f>O55*$H55</f>
        <v>0</v>
      </c>
      <c r="R55" s="301">
        <v>25</v>
      </c>
      <c r="S55" s="66">
        <f>R55*$G55</f>
        <v>0</v>
      </c>
      <c r="T55" s="67">
        <f>R55*$H55</f>
        <v>0</v>
      </c>
      <c r="U55" s="301"/>
      <c r="V55" s="66">
        <f>U55*$G55</f>
        <v>0</v>
      </c>
      <c r="W55" s="67">
        <f>U55*$H55</f>
        <v>0</v>
      </c>
      <c r="X55" s="301"/>
      <c r="Y55" s="66">
        <f>X55*$G55</f>
        <v>0</v>
      </c>
      <c r="Z55" s="67">
        <f>X55*$H55</f>
        <v>0</v>
      </c>
      <c r="AA55" s="301"/>
      <c r="AB55" s="66">
        <f>AA55*$G55</f>
        <v>0</v>
      </c>
      <c r="AC55" s="67">
        <f>AA55*$H55</f>
        <v>0</v>
      </c>
      <c r="AD55" s="301"/>
      <c r="AE55" s="66">
        <f>AD55*$G55</f>
        <v>0</v>
      </c>
      <c r="AF55" s="67">
        <f>AD55*$H55</f>
        <v>0</v>
      </c>
      <c r="AG55" s="301"/>
      <c r="AH55" s="66">
        <f>AG55*$G55</f>
        <v>0</v>
      </c>
      <c r="AI55" s="67">
        <f>AG55*$H55</f>
        <v>0</v>
      </c>
      <c r="AJ55" s="301"/>
      <c r="AK55" s="66">
        <f>AJ55*$G55</f>
        <v>0</v>
      </c>
      <c r="AL55" s="67">
        <f>AJ55*$H55</f>
        <v>0</v>
      </c>
      <c r="AM55" s="301"/>
      <c r="AN55" s="66">
        <f>AM55*$G55</f>
        <v>0</v>
      </c>
      <c r="AO55" s="67">
        <f>AM55*$H55</f>
        <v>0</v>
      </c>
      <c r="AP55" s="301"/>
      <c r="AQ55" s="66">
        <f>AP55*$G55</f>
        <v>0</v>
      </c>
      <c r="AR55" s="67">
        <f>AP55*$H55</f>
        <v>0</v>
      </c>
      <c r="AS55" s="301"/>
      <c r="AT55" s="66">
        <f>AS55*$G55</f>
        <v>0</v>
      </c>
      <c r="AU55" s="67">
        <f>AS55*$H55</f>
        <v>0</v>
      </c>
      <c r="AV55" s="301"/>
      <c r="AW55" s="66">
        <f>AV55*$G55</f>
        <v>0</v>
      </c>
      <c r="AX55" s="67">
        <f>AV55*$H55</f>
        <v>0</v>
      </c>
      <c r="AY55" s="301"/>
      <c r="AZ55" s="66">
        <f>AY55*$G55</f>
        <v>0</v>
      </c>
      <c r="BA55" s="67">
        <f>AY55*$H55</f>
        <v>0</v>
      </c>
    </row>
    <row r="56" spans="1:53" ht="15" thickBot="1" x14ac:dyDescent="0.25">
      <c r="A56" s="76">
        <f t="shared" si="345"/>
        <v>0</v>
      </c>
      <c r="B56" s="77">
        <f t="shared" si="346"/>
        <v>0</v>
      </c>
      <c r="C56" s="161"/>
      <c r="D56" s="144" t="s">
        <v>684</v>
      </c>
      <c r="E56" s="220"/>
      <c r="F56" s="471">
        <f t="shared" si="347"/>
        <v>0</v>
      </c>
      <c r="G56" s="240"/>
      <c r="H56" s="472"/>
      <c r="I56" s="473"/>
      <c r="J56" s="81">
        <f>I56*$G56</f>
        <v>0</v>
      </c>
      <c r="K56" s="82">
        <f>I56*$H56</f>
        <v>0</v>
      </c>
      <c r="L56" s="473"/>
      <c r="M56" s="81">
        <f>L56*$G56</f>
        <v>0</v>
      </c>
      <c r="N56" s="82">
        <f>L56*$H56</f>
        <v>0</v>
      </c>
      <c r="O56" s="473"/>
      <c r="P56" s="81">
        <f>O56*$G56</f>
        <v>0</v>
      </c>
      <c r="Q56" s="82">
        <f>O56*$H56</f>
        <v>0</v>
      </c>
      <c r="R56" s="473"/>
      <c r="S56" s="81">
        <f>R56*$G56</f>
        <v>0</v>
      </c>
      <c r="T56" s="82">
        <f>R56*$H56</f>
        <v>0</v>
      </c>
      <c r="U56" s="473"/>
      <c r="V56" s="81">
        <f>U56*$G56</f>
        <v>0</v>
      </c>
      <c r="W56" s="82">
        <f>U56*$H56</f>
        <v>0</v>
      </c>
      <c r="X56" s="473"/>
      <c r="Y56" s="81">
        <f>X56*$G56</f>
        <v>0</v>
      </c>
      <c r="Z56" s="82">
        <f>X56*$H56</f>
        <v>0</v>
      </c>
      <c r="AA56" s="473"/>
      <c r="AB56" s="81">
        <f>AA56*$G56</f>
        <v>0</v>
      </c>
      <c r="AC56" s="82">
        <f>AA56*$H56</f>
        <v>0</v>
      </c>
      <c r="AD56" s="473"/>
      <c r="AE56" s="81">
        <f>AD56*$G56</f>
        <v>0</v>
      </c>
      <c r="AF56" s="82">
        <f>AD56*$H56</f>
        <v>0</v>
      </c>
      <c r="AG56" s="473"/>
      <c r="AH56" s="81">
        <f>AG56*$G56</f>
        <v>0</v>
      </c>
      <c r="AI56" s="82">
        <f>AG56*$H56</f>
        <v>0</v>
      </c>
      <c r="AJ56" s="473"/>
      <c r="AK56" s="81">
        <f>AJ56*$G56</f>
        <v>0</v>
      </c>
      <c r="AL56" s="82">
        <f>AJ56*$H56</f>
        <v>0</v>
      </c>
      <c r="AM56" s="473"/>
      <c r="AN56" s="81">
        <f>AM56*$G56</f>
        <v>0</v>
      </c>
      <c r="AO56" s="82">
        <f>AM56*$H56</f>
        <v>0</v>
      </c>
      <c r="AP56" s="473"/>
      <c r="AQ56" s="81">
        <f>AP56*$G56</f>
        <v>0</v>
      </c>
      <c r="AR56" s="82">
        <f>AP56*$H56</f>
        <v>0</v>
      </c>
      <c r="AS56" s="473"/>
      <c r="AT56" s="81">
        <f>AS56*$G56</f>
        <v>0</v>
      </c>
      <c r="AU56" s="82">
        <f>AS56*$H56</f>
        <v>0</v>
      </c>
      <c r="AV56" s="473"/>
      <c r="AW56" s="81">
        <f>AV56*$G56</f>
        <v>0</v>
      </c>
      <c r="AX56" s="82">
        <f>AV56*$H56</f>
        <v>0</v>
      </c>
      <c r="AY56" s="473"/>
      <c r="AZ56" s="81">
        <f>AY56*$G56</f>
        <v>0</v>
      </c>
      <c r="BA56" s="82">
        <f>AY56*$H56</f>
        <v>0</v>
      </c>
    </row>
  </sheetData>
  <mergeCells count="20">
    <mergeCell ref="AA4:AC4"/>
    <mergeCell ref="A1:C1"/>
    <mergeCell ref="D1:E1"/>
    <mergeCell ref="D2:E2"/>
    <mergeCell ref="D3:E3"/>
    <mergeCell ref="H4:H5"/>
    <mergeCell ref="I4:K4"/>
    <mergeCell ref="L4:N4"/>
    <mergeCell ref="O4:Q4"/>
    <mergeCell ref="R4:T4"/>
    <mergeCell ref="U4:W4"/>
    <mergeCell ref="X4:Z4"/>
    <mergeCell ref="AV4:AX4"/>
    <mergeCell ref="AY4:BA4"/>
    <mergeCell ref="AD4:AF4"/>
    <mergeCell ref="AG4:AI4"/>
    <mergeCell ref="AJ4:AL4"/>
    <mergeCell ref="AM4:AO4"/>
    <mergeCell ref="AP4:AR4"/>
    <mergeCell ref="AS4:AU4"/>
  </mergeCells>
  <phoneticPr fontId="2" type="noConversion"/>
  <hyperlinks>
    <hyperlink ref="A2" location="'Project Summation'!A1" display="'Project Summation'!A1" xr:uid="{BA0E2F15-4341-654D-BBE8-8C51D028C658}"/>
  </hyperlinks>
  <pageMargins left="0.7" right="0.7" top="0.75" bottom="0.75" header="0.3" footer="0.3"/>
  <pageSetup orientation="portrait" horizontalDpi="200" verticalDpi="200" copies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55b08085-34f7-4872-953f-6376cbc804b1" xsi:nil="true"/>
    <lcf76f155ced4ddcb4097134ff3c332f xmlns="55b08085-34f7-4872-953f-6376cbc804b1">
      <Terms xmlns="http://schemas.microsoft.com/office/infopath/2007/PartnerControls"/>
    </lcf76f155ced4ddcb4097134ff3c332f>
    <TaxCatchAll xmlns="433bf8c9-c19c-4f7e-9b88-1f4bd5f6403b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00789A3C8CA0A41A2C7850EF6130DFE" ma:contentTypeVersion="19" ma:contentTypeDescription="Create a new document." ma:contentTypeScope="" ma:versionID="685b6450cd2c0b323f891a78f20499b5">
  <xsd:schema xmlns:xsd="http://www.w3.org/2001/XMLSchema" xmlns:xs="http://www.w3.org/2001/XMLSchema" xmlns:p="http://schemas.microsoft.com/office/2006/metadata/properties" xmlns:ns2="55b08085-34f7-4872-953f-6376cbc804b1" xmlns:ns3="433bf8c9-c19c-4f7e-9b88-1f4bd5f6403b" targetNamespace="http://schemas.microsoft.com/office/2006/metadata/properties" ma:root="true" ma:fieldsID="37a4358887a6cbfa4d1197ea7e42f5a2" ns2:_="" ns3:_="">
    <xsd:import namespace="55b08085-34f7-4872-953f-6376cbc804b1"/>
    <xsd:import namespace="433bf8c9-c19c-4f7e-9b88-1f4bd5f6403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_Flow_SignoffStatu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b08085-34f7-4872-953f-6376cbc804b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Flow_SignoffStatus" ma:index="20" nillable="true" ma:displayName="Sign-off status" ma:internalName="Sign_x002d_off_x0020_status">
      <xsd:simpleType>
        <xsd:restriction base="dms:Text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4d4c75bc-da4d-4a42-8017-80ce924438d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33bf8c9-c19c-4f7e-9b88-1f4bd5f6403b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cac36d98-ac19-4ca7-9c96-90dfa2c0d81f}" ma:internalName="TaxCatchAll" ma:showField="CatchAllData" ma:web="433bf8c9-c19c-4f7e-9b88-1f4bd5f6403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4D76F98-634F-4F71-BB25-24304F318222}">
  <ds:schemaRefs>
    <ds:schemaRef ds:uri="55b08085-34f7-4872-953f-6376cbc804b1"/>
    <ds:schemaRef ds:uri="http://purl.org/dc/dcmitype/"/>
    <ds:schemaRef ds:uri="http://purl.org/dc/elements/1.1/"/>
    <ds:schemaRef ds:uri="http://www.w3.org/XML/1998/namespace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433bf8c9-c19c-4f7e-9b88-1f4bd5f6403b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5E88D1B7-9ED0-4A3F-AD8A-5C3B40C441D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5b08085-34f7-4872-953f-6376cbc804b1"/>
    <ds:schemaRef ds:uri="433bf8c9-c19c-4f7e-9b88-1f4bd5f6403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846C84C-0C22-4D6E-8089-41B124F7CC3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Project Info</vt:lpstr>
      <vt:lpstr>Project Summation</vt:lpstr>
      <vt:lpstr>A. Physical Facilities</vt:lpstr>
      <vt:lpstr>B. Radio System</vt:lpstr>
      <vt:lpstr>C. Connectivity Network</vt:lpstr>
      <vt:lpstr>D. Dispatch</vt:lpstr>
      <vt:lpstr>E. Services</vt:lpstr>
      <vt:lpstr>F. PS Subscribers</vt:lpstr>
      <vt:lpstr>G. Non-PS Subscribers </vt:lpstr>
      <vt:lpstr>H. Project Discount</vt:lpstr>
      <vt:lpstr>I. Project Options</vt:lpstr>
      <vt:lpstr>J. Ongoing Costs</vt:lpstr>
      <vt:lpstr>K. Ongoing Costs Options</vt:lpstr>
      <vt:lpstr>L. Mandatory Unit Pricing</vt:lpstr>
      <vt:lpstr>Notes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Kenneth Ballard</dc:creator>
  <cp:keywords/>
  <dc:description/>
  <cp:lastModifiedBy>Sheila Ragan</cp:lastModifiedBy>
  <cp:revision/>
  <dcterms:created xsi:type="dcterms:W3CDTF">2020-06-18T18:47:46Z</dcterms:created>
  <dcterms:modified xsi:type="dcterms:W3CDTF">2024-05-16T20:42:21Z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0x010100400789A3C8CA0A41A2C7850EF6130DFE</vt:lpwstr>
  </property>
  <property fmtid="{D5CDD505-2E9C-101B-9397-08002B2CF9AE}" pid="3" name="MediaServiceImageTags">
    <vt:lpwstr/>
  </property>
</Properties>
</file>